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DJIN\Downloads\"/>
    </mc:Choice>
  </mc:AlternateContent>
  <xr:revisionPtr revIDLastSave="0" documentId="13_ncr:1_{7A71214D-C613-4359-812B-6DCEC08C8F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" i="1" l="1"/>
  <c r="F309" i="1"/>
  <c r="L493" i="1" l="1"/>
  <c r="L451" i="1"/>
  <c r="L409" i="1"/>
  <c r="L365" i="1"/>
  <c r="L323" i="1"/>
  <c r="L300" i="1"/>
  <c r="L258" i="1"/>
  <c r="L196" i="1"/>
  <c r="L155" i="1"/>
  <c r="L113" i="1" l="1"/>
  <c r="L69" i="1"/>
  <c r="L13" i="1" l="1"/>
  <c r="L27" i="1"/>
  <c r="L47" i="1" l="1"/>
  <c r="B597" i="1"/>
  <c r="A597" i="1"/>
  <c r="J596" i="1"/>
  <c r="I596" i="1"/>
  <c r="H596" i="1"/>
  <c r="G596" i="1"/>
  <c r="F596" i="1"/>
  <c r="B590" i="1"/>
  <c r="A590" i="1"/>
  <c r="J589" i="1"/>
  <c r="I589" i="1"/>
  <c r="H589" i="1"/>
  <c r="G589" i="1"/>
  <c r="F589" i="1"/>
  <c r="B583" i="1"/>
  <c r="A583" i="1"/>
  <c r="J582" i="1"/>
  <c r="I582" i="1"/>
  <c r="H582" i="1"/>
  <c r="G582" i="1"/>
  <c r="F582" i="1"/>
  <c r="B578" i="1"/>
  <c r="A578" i="1"/>
  <c r="J577" i="1"/>
  <c r="I577" i="1"/>
  <c r="H577" i="1"/>
  <c r="G577" i="1"/>
  <c r="F577" i="1"/>
  <c r="B568" i="1"/>
  <c r="A568" i="1"/>
  <c r="J567" i="1"/>
  <c r="I567" i="1"/>
  <c r="H567" i="1"/>
  <c r="G567" i="1"/>
  <c r="F567" i="1"/>
  <c r="B564" i="1"/>
  <c r="A564" i="1"/>
  <c r="L563" i="1"/>
  <c r="J563" i="1"/>
  <c r="I563" i="1"/>
  <c r="H563" i="1"/>
  <c r="G563" i="1"/>
  <c r="F563" i="1"/>
  <c r="B555" i="1"/>
  <c r="A555" i="1"/>
  <c r="J554" i="1"/>
  <c r="I554" i="1"/>
  <c r="H554" i="1"/>
  <c r="G554" i="1"/>
  <c r="F554" i="1"/>
  <c r="B548" i="1"/>
  <c r="A548" i="1"/>
  <c r="J547" i="1"/>
  <c r="I547" i="1"/>
  <c r="H547" i="1"/>
  <c r="G547" i="1"/>
  <c r="F547" i="1"/>
  <c r="B541" i="1"/>
  <c r="A541" i="1"/>
  <c r="J540" i="1"/>
  <c r="I540" i="1"/>
  <c r="H540" i="1"/>
  <c r="G540" i="1"/>
  <c r="F540" i="1"/>
  <c r="B536" i="1"/>
  <c r="A536" i="1"/>
  <c r="J535" i="1"/>
  <c r="I535" i="1"/>
  <c r="H535" i="1"/>
  <c r="G535" i="1"/>
  <c r="F535" i="1"/>
  <c r="B526" i="1"/>
  <c r="A526" i="1"/>
  <c r="J525" i="1"/>
  <c r="I525" i="1"/>
  <c r="H525" i="1"/>
  <c r="G525" i="1"/>
  <c r="F525" i="1"/>
  <c r="B522" i="1"/>
  <c r="A522" i="1"/>
  <c r="L521" i="1"/>
  <c r="J521" i="1"/>
  <c r="I521" i="1"/>
  <c r="H521" i="1"/>
  <c r="G521" i="1"/>
  <c r="F521" i="1"/>
  <c r="B513" i="1"/>
  <c r="A513" i="1"/>
  <c r="J512" i="1"/>
  <c r="I512" i="1"/>
  <c r="H512" i="1"/>
  <c r="G512" i="1"/>
  <c r="F512" i="1"/>
  <c r="B506" i="1"/>
  <c r="A506" i="1"/>
  <c r="J505" i="1"/>
  <c r="I505" i="1"/>
  <c r="H505" i="1"/>
  <c r="G505" i="1"/>
  <c r="F505" i="1"/>
  <c r="B499" i="1"/>
  <c r="A499" i="1"/>
  <c r="J498" i="1"/>
  <c r="I498" i="1"/>
  <c r="H498" i="1"/>
  <c r="G498" i="1"/>
  <c r="F498" i="1"/>
  <c r="B494" i="1"/>
  <c r="A494" i="1"/>
  <c r="J493" i="1"/>
  <c r="I493" i="1"/>
  <c r="H493" i="1"/>
  <c r="G493" i="1"/>
  <c r="F493" i="1"/>
  <c r="B484" i="1"/>
  <c r="A484" i="1"/>
  <c r="J483" i="1"/>
  <c r="I483" i="1"/>
  <c r="H483" i="1"/>
  <c r="G483" i="1"/>
  <c r="F483" i="1"/>
  <c r="B480" i="1"/>
  <c r="A480" i="1"/>
  <c r="L479" i="1"/>
  <c r="L513" i="1" s="1"/>
  <c r="J479" i="1"/>
  <c r="I479" i="1"/>
  <c r="H479" i="1"/>
  <c r="G479" i="1"/>
  <c r="F479" i="1"/>
  <c r="B471" i="1"/>
  <c r="A471" i="1"/>
  <c r="J470" i="1"/>
  <c r="I470" i="1"/>
  <c r="H470" i="1"/>
  <c r="G470" i="1"/>
  <c r="F470" i="1"/>
  <c r="B464" i="1"/>
  <c r="A464" i="1"/>
  <c r="J463" i="1"/>
  <c r="I463" i="1"/>
  <c r="H463" i="1"/>
  <c r="G463" i="1"/>
  <c r="F463" i="1"/>
  <c r="B457" i="1"/>
  <c r="A457" i="1"/>
  <c r="J456" i="1"/>
  <c r="I456" i="1"/>
  <c r="H456" i="1"/>
  <c r="G456" i="1"/>
  <c r="F456" i="1"/>
  <c r="B452" i="1"/>
  <c r="A452" i="1"/>
  <c r="J451" i="1"/>
  <c r="I451" i="1"/>
  <c r="H451" i="1"/>
  <c r="G451" i="1"/>
  <c r="F451" i="1"/>
  <c r="B442" i="1"/>
  <c r="A442" i="1"/>
  <c r="J441" i="1"/>
  <c r="I441" i="1"/>
  <c r="H441" i="1"/>
  <c r="G441" i="1"/>
  <c r="F441" i="1"/>
  <c r="B438" i="1"/>
  <c r="A438" i="1"/>
  <c r="L437" i="1"/>
  <c r="L471" i="1" s="1"/>
  <c r="J437" i="1"/>
  <c r="I437" i="1"/>
  <c r="H437" i="1"/>
  <c r="G437" i="1"/>
  <c r="F437" i="1"/>
  <c r="B429" i="1"/>
  <c r="A429" i="1"/>
  <c r="J428" i="1"/>
  <c r="I428" i="1"/>
  <c r="H428" i="1"/>
  <c r="G428" i="1"/>
  <c r="F428" i="1"/>
  <c r="B422" i="1"/>
  <c r="A422" i="1"/>
  <c r="J421" i="1"/>
  <c r="I421" i="1"/>
  <c r="H421" i="1"/>
  <c r="G421" i="1"/>
  <c r="F421" i="1"/>
  <c r="B415" i="1"/>
  <c r="A415" i="1"/>
  <c r="J414" i="1"/>
  <c r="I414" i="1"/>
  <c r="H414" i="1"/>
  <c r="G414" i="1"/>
  <c r="F414" i="1"/>
  <c r="B410" i="1"/>
  <c r="A410" i="1"/>
  <c r="J409" i="1"/>
  <c r="I409" i="1"/>
  <c r="H409" i="1"/>
  <c r="G409" i="1"/>
  <c r="F409" i="1"/>
  <c r="B400" i="1"/>
  <c r="A400" i="1"/>
  <c r="J399" i="1"/>
  <c r="I399" i="1"/>
  <c r="H399" i="1"/>
  <c r="G399" i="1"/>
  <c r="F399" i="1"/>
  <c r="B396" i="1"/>
  <c r="A396" i="1"/>
  <c r="L395" i="1"/>
  <c r="L429" i="1" s="1"/>
  <c r="J395" i="1"/>
  <c r="I395" i="1"/>
  <c r="H395" i="1"/>
  <c r="G395" i="1"/>
  <c r="F395" i="1"/>
  <c r="B385" i="1"/>
  <c r="A385" i="1"/>
  <c r="J384" i="1"/>
  <c r="I384" i="1"/>
  <c r="H384" i="1"/>
  <c r="G384" i="1"/>
  <c r="F384" i="1"/>
  <c r="B378" i="1"/>
  <c r="A378" i="1"/>
  <c r="J377" i="1"/>
  <c r="I377" i="1"/>
  <c r="H377" i="1"/>
  <c r="G377" i="1"/>
  <c r="F377" i="1"/>
  <c r="B371" i="1"/>
  <c r="A371" i="1"/>
  <c r="J370" i="1"/>
  <c r="I370" i="1"/>
  <c r="H370" i="1"/>
  <c r="G370" i="1"/>
  <c r="F370" i="1"/>
  <c r="B366" i="1"/>
  <c r="A366" i="1"/>
  <c r="J365" i="1"/>
  <c r="I365" i="1"/>
  <c r="H365" i="1"/>
  <c r="G365" i="1"/>
  <c r="F365" i="1"/>
  <c r="B356" i="1"/>
  <c r="A356" i="1"/>
  <c r="J355" i="1"/>
  <c r="I355" i="1"/>
  <c r="H355" i="1"/>
  <c r="G355" i="1"/>
  <c r="F355" i="1"/>
  <c r="B352" i="1"/>
  <c r="A352" i="1"/>
  <c r="L351" i="1"/>
  <c r="L385" i="1" s="1"/>
  <c r="J351" i="1"/>
  <c r="I351" i="1"/>
  <c r="H351" i="1"/>
  <c r="G351" i="1"/>
  <c r="B343" i="1"/>
  <c r="A343" i="1"/>
  <c r="J342" i="1"/>
  <c r="I342" i="1"/>
  <c r="H342" i="1"/>
  <c r="G342" i="1"/>
  <c r="F342" i="1"/>
  <c r="B336" i="1"/>
  <c r="A336" i="1"/>
  <c r="J335" i="1"/>
  <c r="I335" i="1"/>
  <c r="H335" i="1"/>
  <c r="G335" i="1"/>
  <c r="F335" i="1"/>
  <c r="B329" i="1"/>
  <c r="A329" i="1"/>
  <c r="J328" i="1"/>
  <c r="I328" i="1"/>
  <c r="H328" i="1"/>
  <c r="G328" i="1"/>
  <c r="F328" i="1"/>
  <c r="B324" i="1"/>
  <c r="A324" i="1"/>
  <c r="J323" i="1"/>
  <c r="I323" i="1"/>
  <c r="H323" i="1"/>
  <c r="G323" i="1"/>
  <c r="F323" i="1"/>
  <c r="B314" i="1"/>
  <c r="A314" i="1"/>
  <c r="J313" i="1"/>
  <c r="I313" i="1"/>
  <c r="H313" i="1"/>
  <c r="G313" i="1"/>
  <c r="F313" i="1"/>
  <c r="B310" i="1"/>
  <c r="A310" i="1"/>
  <c r="L309" i="1"/>
  <c r="L343" i="1" s="1"/>
  <c r="J309" i="1"/>
  <c r="I309" i="1"/>
  <c r="H309" i="1"/>
  <c r="G309" i="1"/>
  <c r="B300" i="1"/>
  <c r="A300" i="1"/>
  <c r="J299" i="1"/>
  <c r="I299" i="1"/>
  <c r="H299" i="1"/>
  <c r="G299" i="1"/>
  <c r="F299" i="1"/>
  <c r="B293" i="1"/>
  <c r="A293" i="1"/>
  <c r="J292" i="1"/>
  <c r="I292" i="1"/>
  <c r="H292" i="1"/>
  <c r="G292" i="1"/>
  <c r="F292" i="1"/>
  <c r="B286" i="1"/>
  <c r="A286" i="1"/>
  <c r="J285" i="1"/>
  <c r="I285" i="1"/>
  <c r="H285" i="1"/>
  <c r="G285" i="1"/>
  <c r="F285" i="1"/>
  <c r="B281" i="1"/>
  <c r="A281" i="1"/>
  <c r="B271" i="1"/>
  <c r="A271" i="1"/>
  <c r="J270" i="1"/>
  <c r="I270" i="1"/>
  <c r="H270" i="1"/>
  <c r="G270" i="1"/>
  <c r="F270" i="1"/>
  <c r="B267" i="1"/>
  <c r="A267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B229" i="1"/>
  <c r="A229" i="1"/>
  <c r="J228" i="1"/>
  <c r="I228" i="1"/>
  <c r="H228" i="1"/>
  <c r="G228" i="1"/>
  <c r="F228" i="1"/>
  <c r="B225" i="1"/>
  <c r="A225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2" i="1"/>
  <c r="A202" i="1"/>
  <c r="J201" i="1"/>
  <c r="I201" i="1"/>
  <c r="H201" i="1"/>
  <c r="G201" i="1"/>
  <c r="F20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83" i="1"/>
  <c r="A183" i="1"/>
  <c r="L182" i="1"/>
  <c r="L216" i="1" s="1"/>
  <c r="J182" i="1"/>
  <c r="I182" i="1"/>
  <c r="H182" i="1"/>
  <c r="G182" i="1"/>
  <c r="F182" i="1"/>
  <c r="B175" i="1"/>
  <c r="A175" i="1"/>
  <c r="J174" i="1"/>
  <c r="I174" i="1"/>
  <c r="H174" i="1"/>
  <c r="G174" i="1"/>
  <c r="F174" i="1"/>
  <c r="B168" i="1"/>
  <c r="A168" i="1"/>
  <c r="J167" i="1"/>
  <c r="I167" i="1"/>
  <c r="H167" i="1"/>
  <c r="G167" i="1"/>
  <c r="F167" i="1"/>
  <c r="B161" i="1"/>
  <c r="A161" i="1"/>
  <c r="J160" i="1"/>
  <c r="I160" i="1"/>
  <c r="H160" i="1"/>
  <c r="G160" i="1"/>
  <c r="F160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42" i="1"/>
  <c r="A142" i="1"/>
  <c r="L141" i="1"/>
  <c r="L175" i="1" s="1"/>
  <c r="J141" i="1"/>
  <c r="I141" i="1"/>
  <c r="H141" i="1"/>
  <c r="G141" i="1"/>
  <c r="F141" i="1"/>
  <c r="B133" i="1"/>
  <c r="A133" i="1"/>
  <c r="J132" i="1"/>
  <c r="I132" i="1"/>
  <c r="H132" i="1"/>
  <c r="G132" i="1"/>
  <c r="F132" i="1"/>
  <c r="B126" i="1"/>
  <c r="A126" i="1"/>
  <c r="J125" i="1"/>
  <c r="I125" i="1"/>
  <c r="H125" i="1"/>
  <c r="G125" i="1"/>
  <c r="F125" i="1"/>
  <c r="B119" i="1"/>
  <c r="A119" i="1"/>
  <c r="J118" i="1"/>
  <c r="I118" i="1"/>
  <c r="H118" i="1"/>
  <c r="G118" i="1"/>
  <c r="F118" i="1"/>
  <c r="B114" i="1"/>
  <c r="A114" i="1"/>
  <c r="J113" i="1"/>
  <c r="I113" i="1"/>
  <c r="H113" i="1"/>
  <c r="G113" i="1"/>
  <c r="F113" i="1"/>
  <c r="B104" i="1"/>
  <c r="A104" i="1"/>
  <c r="J103" i="1"/>
  <c r="I103" i="1"/>
  <c r="H103" i="1"/>
  <c r="G103" i="1"/>
  <c r="F103" i="1"/>
  <c r="B100" i="1"/>
  <c r="A100" i="1"/>
  <c r="L99" i="1"/>
  <c r="L133" i="1" s="1"/>
  <c r="J99" i="1"/>
  <c r="I99" i="1"/>
  <c r="H99" i="1"/>
  <c r="G99" i="1"/>
  <c r="F99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L89" i="1" s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H47" i="1" l="1"/>
  <c r="J133" i="1"/>
  <c r="I175" i="1"/>
  <c r="F216" i="1"/>
  <c r="G258" i="1"/>
  <c r="I258" i="1"/>
  <c r="F300" i="1"/>
  <c r="H300" i="1"/>
  <c r="J300" i="1"/>
  <c r="G343" i="1"/>
  <c r="I343" i="1"/>
  <c r="F385" i="1"/>
  <c r="H385" i="1"/>
  <c r="J385" i="1"/>
  <c r="G429" i="1"/>
  <c r="I429" i="1"/>
  <c r="F471" i="1"/>
  <c r="H471" i="1"/>
  <c r="J471" i="1"/>
  <c r="G513" i="1"/>
  <c r="I513" i="1"/>
  <c r="F555" i="1"/>
  <c r="H555" i="1"/>
  <c r="J555" i="1"/>
  <c r="G597" i="1"/>
  <c r="I597" i="1"/>
  <c r="H216" i="1"/>
  <c r="J216" i="1"/>
  <c r="G175" i="1"/>
  <c r="H133" i="1"/>
  <c r="F133" i="1"/>
  <c r="I89" i="1"/>
  <c r="G89" i="1"/>
  <c r="J47" i="1"/>
  <c r="F47" i="1"/>
  <c r="G47" i="1"/>
  <c r="I47" i="1"/>
  <c r="F89" i="1"/>
  <c r="H89" i="1"/>
  <c r="J89" i="1"/>
  <c r="G133" i="1"/>
  <c r="I133" i="1"/>
  <c r="F175" i="1"/>
  <c r="H175" i="1"/>
  <c r="J175" i="1"/>
  <c r="G216" i="1"/>
  <c r="I216" i="1"/>
  <c r="F258" i="1"/>
  <c r="H258" i="1"/>
  <c r="J258" i="1"/>
  <c r="G300" i="1"/>
  <c r="I300" i="1"/>
  <c r="H343" i="1"/>
  <c r="J343" i="1"/>
  <c r="G385" i="1"/>
  <c r="I385" i="1"/>
  <c r="F429" i="1"/>
  <c r="H429" i="1"/>
  <c r="J429" i="1"/>
  <c r="G471" i="1"/>
  <c r="I471" i="1"/>
  <c r="F513" i="1"/>
  <c r="H513" i="1"/>
  <c r="J513" i="1"/>
  <c r="G555" i="1"/>
  <c r="I555" i="1"/>
  <c r="F597" i="1"/>
  <c r="H597" i="1"/>
  <c r="J597" i="1"/>
  <c r="G598" i="1" l="1"/>
  <c r="H598" i="1"/>
  <c r="J598" i="1"/>
  <c r="I598" i="1"/>
  <c r="L456" i="1"/>
  <c r="F343" i="1"/>
  <c r="F598" i="1" s="1"/>
  <c r="L250" i="1"/>
  <c r="L463" i="1"/>
  <c r="L81" i="1"/>
  <c r="L103" i="1"/>
  <c r="L299" i="1"/>
  <c r="L554" i="1"/>
  <c r="L270" i="1"/>
  <c r="L421" i="1"/>
  <c r="L174" i="1"/>
  <c r="L215" i="1"/>
  <c r="L483" i="1"/>
  <c r="L377" i="1"/>
  <c r="L208" i="1"/>
  <c r="L535" i="1"/>
  <c r="L540" i="1"/>
  <c r="L228" i="1"/>
  <c r="L399" i="1"/>
  <c r="L441" i="1"/>
  <c r="L505" i="1"/>
  <c r="L17" i="1"/>
  <c r="L384" i="1"/>
  <c r="L470" i="1"/>
  <c r="L582" i="1"/>
  <c r="L577" i="1"/>
  <c r="L39" i="1"/>
  <c r="L342" i="1"/>
  <c r="L257" i="1"/>
  <c r="L313" i="1"/>
  <c r="L589" i="1"/>
  <c r="L292" i="1"/>
  <c r="L512" i="1"/>
  <c r="L125" i="1"/>
  <c r="L167" i="1"/>
  <c r="L428" i="1"/>
  <c r="L525" i="1"/>
  <c r="L555" i="1"/>
  <c r="L598" i="1"/>
  <c r="L132" i="1"/>
  <c r="L145" i="1"/>
  <c r="L335" i="1"/>
  <c r="L186" i="1"/>
  <c r="L88" i="1"/>
  <c r="L355" i="1"/>
  <c r="L567" i="1"/>
  <c r="L597" i="1"/>
  <c r="L596" i="1"/>
  <c r="L59" i="1"/>
  <c r="L46" i="1"/>
  <c r="L547" i="1"/>
</calcChain>
</file>

<file path=xl/sharedStrings.xml><?xml version="1.0" encoding="utf-8"?>
<sst xmlns="http://schemas.openxmlformats.org/spreadsheetml/2006/main" count="712" uniqueCount="184">
  <si>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</si>
  <si>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</si>
  <si>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</si>
  <si>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</si>
  <si>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</si>
  <si>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</si>
  <si>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</si>
  <si>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</si>
  <si>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</si>
  <si>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</si>
  <si>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</si>
  <si>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</si>
  <si>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</si>
  <si>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</si>
  <si>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</si>
  <si>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</si>
  <si>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</si>
  <si>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</si>
  <si>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</si>
  <si>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</si>
  <si>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</si>
  <si>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</si>
  <si>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</si>
  <si>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</si>
  <si>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</si>
  <si>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</si>
  <si>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</si>
  <si>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</si>
  <si>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</si>
  <si>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</si>
  <si>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</si>
  <si>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</si>
  <si>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</si>
  <si>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</si>
  <si>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</si>
  <si>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</si>
  <si>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</si>
  <si>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</si>
  <si>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</si>
  <si>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</si>
  <si>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</si>
  <si>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</si>
  <si>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</si>
  <si>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</si>
  <si>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</si>
  <si>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Мандарины</t>
  </si>
  <si>
    <t>Какао с молоком</t>
  </si>
  <si>
    <t>ТК №228 раскл 382 сб 2005</t>
  </si>
  <si>
    <t>Щи из свежей капусты с картофелем со сметаной</t>
  </si>
  <si>
    <t xml:space="preserve">Рис припущенный </t>
  </si>
  <si>
    <t>Сок фруктовый</t>
  </si>
  <si>
    <t>Хлеб дарницкий</t>
  </si>
  <si>
    <t>Хлеб пшеничный</t>
  </si>
  <si>
    <t>ТТК №38</t>
  </si>
  <si>
    <t>ТК №146 раскл 512 сб 2004</t>
  </si>
  <si>
    <t>Тефтели в соусе</t>
  </si>
  <si>
    <t>Макаронные изделия отварные</t>
  </si>
  <si>
    <t>Чай с лимоном</t>
  </si>
  <si>
    <t>ТТК №43</t>
  </si>
  <si>
    <t>ТТК №41</t>
  </si>
  <si>
    <t>ТТК №72</t>
  </si>
  <si>
    <t>Суп кудрявый</t>
  </si>
  <si>
    <t>Мясо духовое</t>
  </si>
  <si>
    <t>Компот из свежих яблок</t>
  </si>
  <si>
    <t>ТТК №79</t>
  </si>
  <si>
    <t>ТТК №264</t>
  </si>
  <si>
    <t>ТТК №109</t>
  </si>
  <si>
    <t>Чизкейк творожный</t>
  </si>
  <si>
    <t>Чай с сахаром</t>
  </si>
  <si>
    <t>ТТК №222</t>
  </si>
  <si>
    <t>ТТК №75</t>
  </si>
  <si>
    <t>Салат из свежей капусты с морковью</t>
  </si>
  <si>
    <t>Печень по-строгановски</t>
  </si>
  <si>
    <t>Каша гречневая рассыпчатая</t>
  </si>
  <si>
    <t>Напиток лимонный</t>
  </si>
  <si>
    <t>ТТК №73</t>
  </si>
  <si>
    <t>ТК №47 раскл 508 сб 2004</t>
  </si>
  <si>
    <t>ТТК №238</t>
  </si>
  <si>
    <t>ТТК №13</t>
  </si>
  <si>
    <t>Свекольник со сметаной</t>
  </si>
  <si>
    <t>Плов из говядины по-узбекски</t>
  </si>
  <si>
    <t>Компот из апельсинов</t>
  </si>
  <si>
    <t>Сосиски отварные</t>
  </si>
  <si>
    <t>ТТК №245</t>
  </si>
  <si>
    <t xml:space="preserve">Салат из кукурузы </t>
  </si>
  <si>
    <t>Рассольник Ленинградский со сметаной</t>
  </si>
  <si>
    <t>ТТК №78</t>
  </si>
  <si>
    <t>ТК №87 раскл 520 сб 2004</t>
  </si>
  <si>
    <t>Мандарин</t>
  </si>
  <si>
    <t>Борщ из свежей капусты с картофелем со сметаной</t>
  </si>
  <si>
    <t>ТК №93 раскл 110 сб 2004</t>
  </si>
  <si>
    <t>Котлета рыбная (минтай)</t>
  </si>
  <si>
    <t>Суп гороховый с гренками</t>
  </si>
  <si>
    <t>Компот из кураги</t>
  </si>
  <si>
    <t>ТТК №86</t>
  </si>
  <si>
    <t>Картофельное пюре</t>
  </si>
  <si>
    <t>ТТК №3</t>
  </si>
  <si>
    <t>ТТК №81</t>
  </si>
  <si>
    <t>Яблоко</t>
  </si>
  <si>
    <t>горячее блюдо</t>
  </si>
  <si>
    <t>фрукт</t>
  </si>
  <si>
    <t>Азу с говядиной</t>
  </si>
  <si>
    <t>Напиток из шиповника</t>
  </si>
  <si>
    <t>Каша молочная манная с маслом</t>
  </si>
  <si>
    <t>Суп с макаронными изделиями</t>
  </si>
  <si>
    <t>ТТК №14</t>
  </si>
  <si>
    <t>ТТК №50</t>
  </si>
  <si>
    <t>Гуляш из говядины</t>
  </si>
  <si>
    <t>ТТК №239</t>
  </si>
  <si>
    <t>ТК №74 раскл 431 сб 2004</t>
  </si>
  <si>
    <t>ТТК №45</t>
  </si>
  <si>
    <t>ТТК №68</t>
  </si>
  <si>
    <t>Батон пшеничный</t>
  </si>
  <si>
    <t>Каша молочная пшенная с маслом</t>
  </si>
  <si>
    <t>Сыр (порциями)</t>
  </si>
  <si>
    <t>ТК №293 раскл 15 сб 2005</t>
  </si>
  <si>
    <t xml:space="preserve">Шницель из говядины </t>
  </si>
  <si>
    <t>ТТК № 39</t>
  </si>
  <si>
    <t>Огурцы консервированные порциями</t>
  </si>
  <si>
    <t>ТК №193 табл 24 сб 1996</t>
  </si>
  <si>
    <t>Булочка с ламинарией</t>
  </si>
  <si>
    <t>Салат Майский (редис, яйцо, лук зеленый, зелень, масло раст.)</t>
  </si>
  <si>
    <t>ТТК №153</t>
  </si>
  <si>
    <t xml:space="preserve">Чай с лимоном </t>
  </si>
  <si>
    <t>Масло сливочное (порциями)</t>
  </si>
  <si>
    <t>Подгарнировка из свежих огурцов</t>
  </si>
  <si>
    <t>ТТК №12</t>
  </si>
  <si>
    <t>Чай с молоком</t>
  </si>
  <si>
    <t>ТТК №65</t>
  </si>
  <si>
    <t>ТТК №53</t>
  </si>
  <si>
    <t>Винегрет овощной</t>
  </si>
  <si>
    <t>Запеканка рисовая с рыбой</t>
  </si>
  <si>
    <t>ТТК №258</t>
  </si>
  <si>
    <t>Хлеб ржано-пшеничный с ламинарией</t>
  </si>
  <si>
    <t>Салат Огурчик с яйцом</t>
  </si>
  <si>
    <t>ТТК №124</t>
  </si>
  <si>
    <t>Компот из свежих апельсинов</t>
  </si>
  <si>
    <t>Каша молочная Дружба с маслом</t>
  </si>
  <si>
    <t>ТТК №100</t>
  </si>
  <si>
    <t>ТТК № 10</t>
  </si>
  <si>
    <t>Салат Карамель (редис, огурцы свежие, перец сладкий, лук репч., масло рас.)</t>
  </si>
  <si>
    <t>Суп картофельный с клецками</t>
  </si>
  <si>
    <t>ТТК №103</t>
  </si>
  <si>
    <t>Суфле из печени</t>
  </si>
  <si>
    <t>ТТК № 220</t>
  </si>
  <si>
    <t xml:space="preserve">Капуста тушеная </t>
  </si>
  <si>
    <t>Салат из свежих огурцов</t>
  </si>
  <si>
    <t>ТТК №42</t>
  </si>
  <si>
    <t>Салат Свекольный (свекла, огурцы конс, масло раст)</t>
  </si>
  <si>
    <t>ТТК №104</t>
  </si>
  <si>
    <t>Щи из свежей капусты со сметаной</t>
  </si>
  <si>
    <t>ТТК № 38</t>
  </si>
  <si>
    <t>ТТК № 46</t>
  </si>
  <si>
    <t>Рис припущенный</t>
  </si>
  <si>
    <t>ТК № 146 раскл 512 сб 2004</t>
  </si>
  <si>
    <t>ТТК № 109</t>
  </si>
  <si>
    <t>ТК № 292 раскл 14 сб 2005</t>
  </si>
  <si>
    <t>ТТК № 245</t>
  </si>
  <si>
    <t>ТТК № 41</t>
  </si>
  <si>
    <t>ТК № 192 табл 24 сб 1996</t>
  </si>
  <si>
    <t>ТТК № 78</t>
  </si>
  <si>
    <t>ТТК № 82</t>
  </si>
  <si>
    <t>Мясо духовое (говядина с картофелем)</t>
  </si>
  <si>
    <t>ТТК № 264</t>
  </si>
  <si>
    <t>ТК № 293 раскл 15 сб 2005</t>
  </si>
  <si>
    <t>ТТК № 65</t>
  </si>
  <si>
    <t>Салат Маргоша (капуста кваш., свекла, лук репч., масло раст.)</t>
  </si>
  <si>
    <t>ТТК № 150</t>
  </si>
  <si>
    <t>ТК № 47 раскл 508 сб 2004</t>
  </si>
  <si>
    <t>ТТК № 222</t>
  </si>
  <si>
    <t>горячий напиток</t>
  </si>
  <si>
    <t xml:space="preserve">Чай с сахаром </t>
  </si>
  <si>
    <t>ТТК № 75</t>
  </si>
  <si>
    <t xml:space="preserve">фрукт </t>
  </si>
  <si>
    <t>ТТК № 42</t>
  </si>
  <si>
    <t>ТТК № 273</t>
  </si>
  <si>
    <t>ТК №292 раскл 14 сб 2005</t>
  </si>
  <si>
    <t>ТК №192 табл 24 сб 1996</t>
  </si>
  <si>
    <t>ТТК №149 раскл 534 сб 2004</t>
  </si>
  <si>
    <t>Каша молочная из хлопьев геркулес с маслом</t>
  </si>
  <si>
    <t>Груша</t>
  </si>
  <si>
    <t>ЛГ МАОУ "СОШ №2"</t>
  </si>
  <si>
    <t>Директор</t>
  </si>
  <si>
    <t>Шаповалова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</si>
</sst>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4" borderId="2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0" fillId="5" borderId="4" xfId="0" applyFill="1" applyBorder="1" applyAlignment="1" applyProtection="1">
      <alignment horizontal="left" wrapText="1"/>
      <protection locked="0"/>
    </xf>
    <xf numFmtId="0" fontId="0" fillId="5" borderId="2" xfId="0" applyFill="1" applyBorder="1" applyAlignment="1" applyProtection="1">
      <alignment horizontal="left" wrapText="1"/>
      <protection locked="0"/>
    </xf>
    <xf numFmtId="0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7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0" fillId="5" borderId="1" xfId="0" applyFill="1" applyBorder="1" applyAlignment="1" applyProtection="1">
      <alignment horizontal="left" wrapText="1"/>
      <protection locked="0"/>
    </xf>
    <xf numFmtId="0" fontId="0" fillId="5" borderId="5" xfId="0" applyFill="1" applyBorder="1" applyAlignment="1" applyProtection="1">
      <alignment horizontal="left" wrapText="1"/>
      <protection locked="0"/>
    </xf>
    <xf numFmtId="0" fontId="0" fillId="5" borderId="1" xfId="0" applyNumberFormat="1" applyFill="1" applyBorder="1" applyAlignment="1" applyProtection="1">
      <alignment horizontal="center"/>
      <protection locked="0"/>
    </xf>
    <xf numFmtId="0" fontId="0" fillId="5" borderId="4" xfId="0" applyNumberFormat="1" applyFill="1" applyBorder="1" applyAlignment="1" applyProtection="1">
      <alignment horizontal="center"/>
      <protection locked="0"/>
    </xf>
    <xf numFmtId="0" fontId="0" fillId="5" borderId="2" xfId="0" applyNumberFormat="1" applyFill="1" applyBorder="1" applyAlignment="1" applyProtection="1">
      <alignment horizontal="center"/>
      <protection locked="0"/>
    </xf>
    <xf numFmtId="0" fontId="0" fillId="5" borderId="5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2" fontId="0" fillId="5" borderId="5" xfId="0" applyNumberFormat="1" applyFill="1" applyBorder="1" applyAlignment="1" applyProtection="1">
      <alignment horizontal="center" vertical="center"/>
      <protection locked="0"/>
    </xf>
    <xf numFmtId="2" fontId="0" fillId="5" borderId="26" xfId="0" applyNumberForma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4" borderId="3" xfId="0" applyNumberFormat="1" applyFont="1" applyFill="1" applyBorder="1" applyAlignment="1">
      <alignment horizontal="center" vertical="top" wrapText="1"/>
    </xf>
    <xf numFmtId="0" fontId="5" fillId="0" borderId="2" xfId="0" applyFont="1" applyBorder="1"/>
    <xf numFmtId="0" fontId="0" fillId="5" borderId="3" xfId="0" applyFill="1" applyBorder="1" applyAlignment="1" applyProtection="1">
      <alignment wrapText="1"/>
      <protection locked="0"/>
    </xf>
    <xf numFmtId="0" fontId="5" fillId="0" borderId="2" xfId="0" applyFont="1" applyBorder="1" applyAlignment="1">
      <alignment horizontal="left"/>
    </xf>
    <xf numFmtId="0" fontId="0" fillId="5" borderId="2" xfId="0" applyFill="1" applyBorder="1" applyAlignment="1" applyProtection="1">
      <alignment wrapText="1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 vertical="center"/>
      <protection locked="0"/>
    </xf>
    <xf numFmtId="2" fontId="0" fillId="5" borderId="25" xfId="0" applyNumberFormat="1" applyFill="1" applyBorder="1" applyAlignment="1" applyProtection="1">
      <alignment horizontal="center" vertic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0" fontId="0" fillId="6" borderId="2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0" borderId="2" xfId="0" applyBorder="1" applyAlignment="1">
      <alignment vertical="center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left" vertical="center" wrapText="1"/>
      <protection locked="0"/>
    </xf>
    <xf numFmtId="0" fontId="5" fillId="5" borderId="2" xfId="0" applyFont="1" applyFill="1" applyBorder="1"/>
    <xf numFmtId="0" fontId="5" fillId="5" borderId="4" xfId="0" applyFont="1" applyFill="1" applyBorder="1"/>
    <xf numFmtId="0" fontId="0" fillId="6" borderId="2" xfId="0" applyFill="1" applyBorder="1" applyAlignment="1" applyProtection="1">
      <alignment vertical="center"/>
      <protection locked="0"/>
    </xf>
    <xf numFmtId="2" fontId="2" fillId="5" borderId="2" xfId="0" applyNumberFormat="1" applyFont="1" applyFill="1" applyBorder="1" applyAlignment="1" applyProtection="1">
      <alignment horizontal="center" wrapText="1"/>
      <protection locked="0"/>
    </xf>
    <xf numFmtId="0" fontId="0" fillId="5" borderId="1" xfId="0" applyFill="1" applyBorder="1"/>
    <xf numFmtId="2" fontId="2" fillId="5" borderId="1" xfId="0" applyNumberFormat="1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top" wrapText="1"/>
      <protection locked="0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>
      <alignment vertical="center"/>
    </xf>
    <xf numFmtId="0" fontId="0" fillId="5" borderId="1" xfId="0" applyNumberForma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wrapText="1"/>
    </xf>
    <xf numFmtId="164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5" borderId="17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2" fontId="5" fillId="2" borderId="2" xfId="0" applyNumberFormat="1" applyFont="1" applyFill="1" applyBorder="1" applyAlignment="1" applyProtection="1">
      <alignment horizontal="center" wrapText="1"/>
      <protection locked="0"/>
    </xf>
    <xf numFmtId="164" fontId="5" fillId="2" borderId="2" xfId="0" applyNumberFormat="1" applyFont="1" applyFill="1" applyBorder="1" applyAlignment="1" applyProtection="1">
      <alignment horizontal="center" wrapText="1"/>
      <protection locked="0"/>
    </xf>
    <xf numFmtId="164" fontId="5" fillId="0" borderId="2" xfId="0" applyNumberFormat="1" applyFont="1" applyBorder="1" applyAlignment="1">
      <alignment horizontal="center" vertical="top" wrapText="1"/>
    </xf>
    <xf numFmtId="2" fontId="0" fillId="5" borderId="27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5" fillId="5" borderId="19" xfId="0" applyNumberFormat="1" applyFont="1" applyFill="1" applyBorder="1" applyAlignment="1" applyProtection="1">
      <alignment horizontal="center" vertical="center"/>
      <protection locked="0"/>
    </xf>
    <xf numFmtId="2" fontId="5" fillId="5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left" wrapText="1"/>
      <protection locked="0"/>
    </xf>
    <xf numFmtId="49" fontId="14" fillId="0" borderId="2" xfId="0" applyNumberFormat="1" applyFont="1" applyBorder="1" applyAlignment="1">
      <alignment horizontal="center" vertical="top" wrapText="1"/>
    </xf>
    <xf numFmtId="0" fontId="9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8"/>
  <sheetViews>
    <sheetView tabSelected="1" workbookViewId="0">
      <pane xSplit="4" ySplit="5" topLeftCell="E369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2" t="s">
        <v>181</v>
      </c>
      <c r="D1" s="133"/>
      <c r="E1" s="133"/>
      <c r="F1" s="13" t="s">
        <v>16</v>
      </c>
      <c r="G1" s="2" t="s">
        <v>17</v>
      </c>
      <c r="H1" s="134" t="s">
        <v>182</v>
      </c>
      <c r="I1" s="134"/>
      <c r="J1" s="134"/>
      <c r="K1" s="134"/>
    </row>
    <row r="2" spans="1:12" ht="18" x14ac:dyDescent="0.2">
      <c r="A2" s="43" t="s">
        <v>6</v>
      </c>
      <c r="C2" s="2"/>
      <c r="G2" s="2" t="s">
        <v>18</v>
      </c>
      <c r="H2" s="134" t="s">
        <v>183</v>
      </c>
      <c r="I2" s="134"/>
      <c r="J2" s="134"/>
      <c r="K2" s="134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6</v>
      </c>
      <c r="I3" s="55">
        <v>12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113</v>
      </c>
      <c r="F6" s="48">
        <v>160</v>
      </c>
      <c r="G6" s="48">
        <v>6.48</v>
      </c>
      <c r="H6" s="48">
        <v>7.62</v>
      </c>
      <c r="I6" s="48">
        <v>36.14</v>
      </c>
      <c r="J6" s="48">
        <v>243</v>
      </c>
      <c r="K6" s="49" t="s">
        <v>78</v>
      </c>
      <c r="L6" s="48">
        <v>32.42</v>
      </c>
    </row>
    <row r="7" spans="1:12" ht="38.25" x14ac:dyDescent="0.25">
      <c r="A7" s="25"/>
      <c r="B7" s="16"/>
      <c r="C7" s="11"/>
      <c r="D7" s="6"/>
      <c r="E7" s="50" t="s">
        <v>114</v>
      </c>
      <c r="F7" s="51">
        <v>25</v>
      </c>
      <c r="G7" s="51">
        <v>6.78</v>
      </c>
      <c r="H7" s="81">
        <v>8</v>
      </c>
      <c r="I7" s="81">
        <v>0</v>
      </c>
      <c r="J7" s="51">
        <v>80.23</v>
      </c>
      <c r="K7" s="52" t="s">
        <v>115</v>
      </c>
      <c r="L7" s="81">
        <v>24.26</v>
      </c>
    </row>
    <row r="8" spans="1:12" ht="38.25" x14ac:dyDescent="0.25">
      <c r="A8" s="25"/>
      <c r="B8" s="16"/>
      <c r="C8" s="11"/>
      <c r="D8" s="94" t="s">
        <v>22</v>
      </c>
      <c r="E8" s="95" t="s">
        <v>46</v>
      </c>
      <c r="F8" s="96">
        <v>200</v>
      </c>
      <c r="G8" s="96">
        <v>3.52</v>
      </c>
      <c r="H8" s="96">
        <v>3.72</v>
      </c>
      <c r="I8" s="96">
        <v>25.49</v>
      </c>
      <c r="J8" s="96">
        <v>145.19999999999999</v>
      </c>
      <c r="K8" s="52" t="s">
        <v>47</v>
      </c>
      <c r="L8" s="51">
        <v>38.21</v>
      </c>
    </row>
    <row r="9" spans="1:12" ht="15" x14ac:dyDescent="0.25">
      <c r="A9" s="25"/>
      <c r="B9" s="16"/>
      <c r="C9" s="11"/>
      <c r="D9" s="7" t="s">
        <v>23</v>
      </c>
      <c r="E9" s="50" t="s">
        <v>112</v>
      </c>
      <c r="F9" s="51">
        <v>30</v>
      </c>
      <c r="G9" s="51">
        <v>1.4</v>
      </c>
      <c r="H9" s="51">
        <v>0.3</v>
      </c>
      <c r="I9" s="51">
        <v>14.73</v>
      </c>
      <c r="J9" s="51">
        <v>71.400000000000006</v>
      </c>
      <c r="K9" s="52"/>
      <c r="L9" s="51">
        <v>5.86</v>
      </c>
    </row>
    <row r="10" spans="1:12" ht="15" x14ac:dyDescent="0.25">
      <c r="A10" s="25"/>
      <c r="B10" s="16"/>
      <c r="C10" s="11"/>
      <c r="D10" s="7" t="s">
        <v>24</v>
      </c>
      <c r="E10" s="50" t="s">
        <v>45</v>
      </c>
      <c r="F10" s="51">
        <v>150</v>
      </c>
      <c r="G10" s="51">
        <v>1</v>
      </c>
      <c r="H10" s="51">
        <v>0</v>
      </c>
      <c r="I10" s="51">
        <v>7.5</v>
      </c>
      <c r="J10" s="115">
        <v>38</v>
      </c>
      <c r="K10" s="52"/>
      <c r="L10" s="51">
        <v>59.25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565</v>
      </c>
      <c r="G13" s="21">
        <f t="shared" ref="G13:J13" si="0">SUM(G6:G12)</f>
        <v>19.18</v>
      </c>
      <c r="H13" s="21">
        <f t="shared" si="0"/>
        <v>19.64</v>
      </c>
      <c r="I13" s="21">
        <f t="shared" si="0"/>
        <v>83.86</v>
      </c>
      <c r="J13" s="21">
        <f t="shared" si="0"/>
        <v>577.83000000000004</v>
      </c>
      <c r="K13" s="27"/>
      <c r="L13" s="66">
        <f>SUM(L6:L10)</f>
        <v>160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84</v>
      </c>
      <c r="F18" s="60">
        <v>60</v>
      </c>
      <c r="G18" s="62">
        <v>2.19</v>
      </c>
      <c r="H18" s="62">
        <v>7.85</v>
      </c>
      <c r="I18" s="64">
        <v>3.4</v>
      </c>
      <c r="J18" s="62">
        <v>89.94</v>
      </c>
      <c r="K18" s="52" t="s">
        <v>86</v>
      </c>
      <c r="L18" s="62">
        <v>42.09</v>
      </c>
    </row>
    <row r="19" spans="1:12" ht="15" x14ac:dyDescent="0.25">
      <c r="A19" s="25"/>
      <c r="B19" s="16"/>
      <c r="C19" s="11"/>
      <c r="D19" s="7" t="s">
        <v>28</v>
      </c>
      <c r="E19" s="59" t="s">
        <v>48</v>
      </c>
      <c r="F19" s="61">
        <v>210</v>
      </c>
      <c r="G19" s="63">
        <v>4.4400000000000004</v>
      </c>
      <c r="H19" s="63">
        <v>4.6399999999999997</v>
      </c>
      <c r="I19" s="65">
        <v>11.92</v>
      </c>
      <c r="J19" s="63">
        <v>94.36</v>
      </c>
      <c r="K19" s="52" t="s">
        <v>53</v>
      </c>
      <c r="L19" s="63">
        <v>40.46</v>
      </c>
    </row>
    <row r="20" spans="1:12" ht="15" x14ac:dyDescent="0.25">
      <c r="A20" s="25"/>
      <c r="B20" s="16"/>
      <c r="C20" s="11"/>
      <c r="D20" s="7" t="s">
        <v>29</v>
      </c>
      <c r="E20" s="59" t="s">
        <v>116</v>
      </c>
      <c r="F20" s="61">
        <v>100</v>
      </c>
      <c r="G20" s="63">
        <v>9.9</v>
      </c>
      <c r="H20" s="63">
        <v>10.050000000000001</v>
      </c>
      <c r="I20" s="65">
        <v>15.55</v>
      </c>
      <c r="J20" s="63">
        <v>240.63</v>
      </c>
      <c r="K20" s="52" t="s">
        <v>117</v>
      </c>
      <c r="L20" s="63">
        <v>52.11</v>
      </c>
    </row>
    <row r="21" spans="1:12" ht="38.25" x14ac:dyDescent="0.25">
      <c r="A21" s="25"/>
      <c r="B21" s="16"/>
      <c r="C21" s="11"/>
      <c r="D21" s="94" t="s">
        <v>30</v>
      </c>
      <c r="E21" s="97" t="s">
        <v>49</v>
      </c>
      <c r="F21" s="61">
        <v>150</v>
      </c>
      <c r="G21" s="63">
        <v>3.3</v>
      </c>
      <c r="H21" s="63">
        <v>4.5</v>
      </c>
      <c r="I21" s="65">
        <v>27.49</v>
      </c>
      <c r="J21" s="63">
        <v>163.69</v>
      </c>
      <c r="K21" s="52" t="s">
        <v>54</v>
      </c>
      <c r="L21" s="63">
        <v>49.93</v>
      </c>
    </row>
    <row r="22" spans="1:12" ht="15" x14ac:dyDescent="0.25">
      <c r="A22" s="25"/>
      <c r="B22" s="16"/>
      <c r="C22" s="11"/>
      <c r="D22" s="7" t="s">
        <v>31</v>
      </c>
      <c r="E22" s="59" t="s">
        <v>50</v>
      </c>
      <c r="F22" s="61">
        <v>200</v>
      </c>
      <c r="G22" s="63">
        <v>1</v>
      </c>
      <c r="H22" s="63">
        <v>0</v>
      </c>
      <c r="I22" s="65">
        <v>20</v>
      </c>
      <c r="J22" s="63">
        <v>92</v>
      </c>
      <c r="K22" s="52"/>
      <c r="L22" s="63">
        <v>41.29</v>
      </c>
    </row>
    <row r="23" spans="1:12" ht="15" x14ac:dyDescent="0.25">
      <c r="A23" s="25"/>
      <c r="B23" s="16"/>
      <c r="C23" s="11"/>
      <c r="D23" s="7" t="s">
        <v>32</v>
      </c>
      <c r="E23" s="59" t="s">
        <v>52</v>
      </c>
      <c r="F23" s="61">
        <v>30</v>
      </c>
      <c r="G23" s="63">
        <v>2.0099999999999998</v>
      </c>
      <c r="H23" s="63">
        <v>0.24</v>
      </c>
      <c r="I23" s="65">
        <v>14.49</v>
      </c>
      <c r="J23" s="63">
        <v>71.400000000000006</v>
      </c>
      <c r="K23" s="52"/>
      <c r="L23" s="63">
        <v>5.68</v>
      </c>
    </row>
    <row r="24" spans="1:12" ht="15" x14ac:dyDescent="0.25">
      <c r="A24" s="25"/>
      <c r="B24" s="16"/>
      <c r="C24" s="11"/>
      <c r="D24" s="7" t="s">
        <v>33</v>
      </c>
      <c r="E24" s="59" t="s">
        <v>51</v>
      </c>
      <c r="F24" s="61">
        <v>30</v>
      </c>
      <c r="G24" s="63">
        <v>1.98</v>
      </c>
      <c r="H24" s="63">
        <v>0.33</v>
      </c>
      <c r="I24" s="65">
        <v>12.3</v>
      </c>
      <c r="J24" s="63">
        <v>61.8</v>
      </c>
      <c r="K24" s="52"/>
      <c r="L24" s="63">
        <v>6.44</v>
      </c>
    </row>
    <row r="25" spans="1:12" ht="15" x14ac:dyDescent="0.25">
      <c r="A25" s="25"/>
      <c r="B25" s="16"/>
      <c r="C25" s="11"/>
      <c r="D25" s="6"/>
      <c r="E25" s="59"/>
      <c r="F25" s="61"/>
      <c r="G25" s="63"/>
      <c r="H25" s="63"/>
      <c r="I25" s="65"/>
      <c r="J25" s="63"/>
      <c r="K25" s="52"/>
      <c r="L25" s="63"/>
    </row>
    <row r="26" spans="1:12" ht="15" x14ac:dyDescent="0.25">
      <c r="A26" s="25"/>
      <c r="B26" s="16"/>
      <c r="C26" s="11"/>
      <c r="D26" s="6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SUM(F18:F25)</f>
        <v>780</v>
      </c>
      <c r="G27" s="21">
        <f>SUM(G18:G25)</f>
        <v>24.820000000000004</v>
      </c>
      <c r="H27" s="21">
        <f>SUM(H18:H25)</f>
        <v>27.609999999999996</v>
      </c>
      <c r="I27" s="21">
        <f>SUM(I18:I25)</f>
        <v>105.14999999999999</v>
      </c>
      <c r="J27" s="21">
        <f>SUM(J18:J25)</f>
        <v>813.81999999999994</v>
      </c>
      <c r="K27" s="27"/>
      <c r="L27" s="66">
        <f>SUM(L18:L25)</f>
        <v>238.00000000000003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2">SUM(G28:G31)</f>
        <v>0</v>
      </c>
      <c r="H32" s="21">
        <f t="shared" si="2"/>
        <v>0</v>
      </c>
      <c r="I32" s="21">
        <f t="shared" si="2"/>
        <v>0</v>
      </c>
      <c r="J32" s="21">
        <f t="shared" si="2"/>
        <v>0</v>
      </c>
      <c r="K32" s="27"/>
      <c r="L32" s="21"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3">SUM(G33:G38)</f>
        <v>0</v>
      </c>
      <c r="H39" s="21">
        <f t="shared" si="3"/>
        <v>0</v>
      </c>
      <c r="I39" s="21">
        <f t="shared" si="3"/>
        <v>0</v>
      </c>
      <c r="J39" s="21">
        <f t="shared" si="3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4">SUM(G40:G45)</f>
        <v>0</v>
      </c>
      <c r="H46" s="21">
        <f t="shared" si="4"/>
        <v>0</v>
      </c>
      <c r="I46" s="21">
        <f t="shared" si="4"/>
        <v>0</v>
      </c>
      <c r="J46" s="21">
        <f t="shared" si="4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130" t="s">
        <v>4</v>
      </c>
      <c r="D47" s="131"/>
      <c r="E47" s="33"/>
      <c r="F47" s="34">
        <f>F13+F17+F27+F32+F39+F46</f>
        <v>1345</v>
      </c>
      <c r="G47" s="34">
        <f t="shared" ref="G47:J47" si="5">G13+G17+G27+G32+G39+G46</f>
        <v>44</v>
      </c>
      <c r="H47" s="34">
        <f t="shared" si="5"/>
        <v>47.25</v>
      </c>
      <c r="I47" s="34">
        <f t="shared" si="5"/>
        <v>189.01</v>
      </c>
      <c r="J47" s="34">
        <f t="shared" si="5"/>
        <v>1391.65</v>
      </c>
      <c r="K47" s="35"/>
      <c r="L47" s="82">
        <f>SUM(L27)+L13</f>
        <v>398</v>
      </c>
    </row>
    <row r="48" spans="1:12" ht="38.25" x14ac:dyDescent="0.25">
      <c r="A48" s="15">
        <v>1</v>
      </c>
      <c r="B48" s="16">
        <v>2</v>
      </c>
      <c r="C48" s="24" t="s">
        <v>20</v>
      </c>
      <c r="D48" s="5" t="s">
        <v>27</v>
      </c>
      <c r="E48" s="67" t="s">
        <v>118</v>
      </c>
      <c r="F48" s="69">
        <v>60</v>
      </c>
      <c r="G48" s="77">
        <v>0.78</v>
      </c>
      <c r="H48" s="77">
        <v>0.18</v>
      </c>
      <c r="I48" s="116">
        <v>3.18</v>
      </c>
      <c r="J48" s="77">
        <v>18.600000000000001</v>
      </c>
      <c r="K48" s="49" t="s">
        <v>119</v>
      </c>
      <c r="L48" s="77">
        <v>26.18</v>
      </c>
    </row>
    <row r="49" spans="1:12" ht="15" x14ac:dyDescent="0.25">
      <c r="A49" s="15"/>
      <c r="B49" s="16"/>
      <c r="C49" s="11"/>
      <c r="D49" s="6" t="s">
        <v>29</v>
      </c>
      <c r="E49" s="58" t="s">
        <v>55</v>
      </c>
      <c r="F49" s="70">
        <v>100</v>
      </c>
      <c r="G49" s="62">
        <v>10.57</v>
      </c>
      <c r="H49" s="62">
        <v>11</v>
      </c>
      <c r="I49" s="64">
        <v>14.3</v>
      </c>
      <c r="J49" s="62">
        <v>238.96</v>
      </c>
      <c r="K49" s="52" t="s">
        <v>58</v>
      </c>
      <c r="L49" s="78">
        <v>92.03</v>
      </c>
    </row>
    <row r="50" spans="1:12" ht="15" x14ac:dyDescent="0.25">
      <c r="A50" s="15"/>
      <c r="B50" s="16"/>
      <c r="C50" s="11"/>
      <c r="D50" s="1" t="s">
        <v>30</v>
      </c>
      <c r="E50" s="59" t="s">
        <v>56</v>
      </c>
      <c r="F50" s="71">
        <v>150</v>
      </c>
      <c r="G50" s="63">
        <v>5.29</v>
      </c>
      <c r="H50" s="63">
        <v>4.22</v>
      </c>
      <c r="I50" s="65">
        <v>34.86</v>
      </c>
      <c r="J50" s="63">
        <v>153.88999999999999</v>
      </c>
      <c r="K50" s="52" t="s">
        <v>59</v>
      </c>
      <c r="L50" s="79">
        <v>20.350000000000001</v>
      </c>
    </row>
    <row r="51" spans="1:12" ht="15" x14ac:dyDescent="0.25">
      <c r="A51" s="15"/>
      <c r="B51" s="16"/>
      <c r="C51" s="11"/>
      <c r="D51" s="7" t="s">
        <v>22</v>
      </c>
      <c r="E51" s="59" t="s">
        <v>68</v>
      </c>
      <c r="F51" s="71">
        <v>200</v>
      </c>
      <c r="G51" s="63">
        <v>0.2</v>
      </c>
      <c r="H51" s="63">
        <v>0</v>
      </c>
      <c r="I51" s="65">
        <v>15.04</v>
      </c>
      <c r="J51" s="63">
        <v>57.18</v>
      </c>
      <c r="K51" s="52" t="s">
        <v>70</v>
      </c>
      <c r="L51" s="79">
        <v>13.92</v>
      </c>
    </row>
    <row r="52" spans="1:12" ht="15" x14ac:dyDescent="0.25">
      <c r="A52" s="15"/>
      <c r="B52" s="16"/>
      <c r="C52" s="11"/>
      <c r="D52" s="7" t="s">
        <v>23</v>
      </c>
      <c r="E52" s="68" t="s">
        <v>120</v>
      </c>
      <c r="F52" s="72">
        <v>30</v>
      </c>
      <c r="G52" s="75">
        <v>2.31</v>
      </c>
      <c r="H52" s="75">
        <v>0.9</v>
      </c>
      <c r="I52" s="76">
        <v>15.45</v>
      </c>
      <c r="J52" s="75">
        <v>70</v>
      </c>
      <c r="K52" s="52"/>
      <c r="L52" s="80">
        <v>7.52</v>
      </c>
    </row>
    <row r="53" spans="1:12" ht="15" x14ac:dyDescent="0.25">
      <c r="A53" s="15"/>
      <c r="B53" s="16"/>
      <c r="C53" s="11"/>
      <c r="D53" s="7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540</v>
      </c>
      <c r="G55" s="21">
        <f t="shared" ref="G55" si="6">SUM(G48:G54)</f>
        <v>19.149999999999999</v>
      </c>
      <c r="H55" s="21">
        <f t="shared" ref="H55" si="7">SUM(H48:H54)</f>
        <v>16.299999999999997</v>
      </c>
      <c r="I55" s="21">
        <f t="shared" ref="I55" si="8">SUM(I48:I54)</f>
        <v>82.83</v>
      </c>
      <c r="J55" s="21">
        <f t="shared" ref="J55" si="9">SUM(J48:J54)</f>
        <v>538.63</v>
      </c>
      <c r="K55" s="27"/>
      <c r="L55" s="66">
        <f t="shared" ref="L55" si="10">SUM(L48:L54)</f>
        <v>160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1">SUM(G56:G58)</f>
        <v>0</v>
      </c>
      <c r="H59" s="21">
        <f t="shared" ref="H59" si="12">SUM(H56:H58)</f>
        <v>0</v>
      </c>
      <c r="I59" s="21">
        <f t="shared" ref="I59" si="13">SUM(I56:I58)</f>
        <v>0</v>
      </c>
      <c r="J59" s="21">
        <f t="shared" ref="J59" si="14">SUM(J56:J58)</f>
        <v>0</v>
      </c>
      <c r="K59" s="27"/>
      <c r="L59" s="21">
        <f t="shared" ref="L59" ca="1" si="15">SUM(L56:L64)</f>
        <v>0</v>
      </c>
    </row>
    <row r="60" spans="1:12" ht="30" x14ac:dyDescent="0.25">
      <c r="A60" s="14">
        <f>A48</f>
        <v>1</v>
      </c>
      <c r="B60" s="14">
        <f>B48</f>
        <v>2</v>
      </c>
      <c r="C60" s="10" t="s">
        <v>26</v>
      </c>
      <c r="D60" s="94" t="s">
        <v>27</v>
      </c>
      <c r="E60" s="58" t="s">
        <v>121</v>
      </c>
      <c r="F60" s="51">
        <v>61</v>
      </c>
      <c r="G60" s="51">
        <v>2.44</v>
      </c>
      <c r="H60" s="81">
        <v>10.84</v>
      </c>
      <c r="I60" s="51">
        <v>1.6</v>
      </c>
      <c r="J60" s="51">
        <v>113.7</v>
      </c>
      <c r="K60" s="52" t="s">
        <v>122</v>
      </c>
      <c r="L60" s="51">
        <v>29.17</v>
      </c>
    </row>
    <row r="61" spans="1:12" ht="15" x14ac:dyDescent="0.25">
      <c r="A61" s="15"/>
      <c r="B61" s="16"/>
      <c r="C61" s="11"/>
      <c r="D61" s="7" t="s">
        <v>28</v>
      </c>
      <c r="E61" s="59" t="s">
        <v>79</v>
      </c>
      <c r="F61" s="51">
        <v>210</v>
      </c>
      <c r="G61" s="51">
        <v>3.36</v>
      </c>
      <c r="H61" s="51">
        <v>3.93</v>
      </c>
      <c r="I61" s="51">
        <v>13.04</v>
      </c>
      <c r="J61" s="51">
        <v>101.08</v>
      </c>
      <c r="K61" s="52" t="s">
        <v>110</v>
      </c>
      <c r="L61" s="51">
        <v>32.9</v>
      </c>
    </row>
    <row r="62" spans="1:12" ht="15" x14ac:dyDescent="0.25">
      <c r="A62" s="15"/>
      <c r="B62" s="16"/>
      <c r="C62" s="11"/>
      <c r="D62" s="7" t="s">
        <v>29</v>
      </c>
      <c r="E62" s="59" t="s">
        <v>62</v>
      </c>
      <c r="F62" s="51">
        <v>200</v>
      </c>
      <c r="G62" s="51">
        <v>16.899999999999999</v>
      </c>
      <c r="H62" s="51">
        <v>11.8</v>
      </c>
      <c r="I62" s="51">
        <v>34.700000000000003</v>
      </c>
      <c r="J62" s="51">
        <v>306.10000000000002</v>
      </c>
      <c r="K62" s="52" t="s">
        <v>65</v>
      </c>
      <c r="L62" s="51">
        <v>120.08</v>
      </c>
    </row>
    <row r="63" spans="1:12" ht="15" x14ac:dyDescent="0.25">
      <c r="A63" s="15"/>
      <c r="B63" s="16"/>
      <c r="C63" s="11"/>
      <c r="D63" s="7" t="s">
        <v>30</v>
      </c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9" t="s">
        <v>63</v>
      </c>
      <c r="F64" s="51">
        <v>200</v>
      </c>
      <c r="G64" s="51">
        <v>0.18</v>
      </c>
      <c r="H64" s="51">
        <v>0.18</v>
      </c>
      <c r="I64" s="51">
        <v>24.45</v>
      </c>
      <c r="J64" s="115">
        <v>100</v>
      </c>
      <c r="K64" s="52" t="s">
        <v>66</v>
      </c>
      <c r="L64" s="51">
        <v>40.229999999999997</v>
      </c>
    </row>
    <row r="65" spans="1:12" ht="15" x14ac:dyDescent="0.25">
      <c r="A65" s="15"/>
      <c r="B65" s="16"/>
      <c r="C65" s="11"/>
      <c r="D65" s="7" t="s">
        <v>32</v>
      </c>
      <c r="E65" s="59" t="s">
        <v>52</v>
      </c>
      <c r="F65" s="51">
        <v>30</v>
      </c>
      <c r="G65" s="63">
        <v>2.0099999999999998</v>
      </c>
      <c r="H65" s="63">
        <v>0.24</v>
      </c>
      <c r="I65" s="65">
        <v>14.49</v>
      </c>
      <c r="J65" s="63">
        <v>71.400000000000006</v>
      </c>
      <c r="K65" s="52"/>
      <c r="L65" s="51">
        <v>7.32</v>
      </c>
    </row>
    <row r="66" spans="1:12" ht="15" x14ac:dyDescent="0.25">
      <c r="A66" s="15"/>
      <c r="B66" s="16"/>
      <c r="C66" s="11"/>
      <c r="D66" s="7" t="s">
        <v>33</v>
      </c>
      <c r="E66" s="59" t="s">
        <v>51</v>
      </c>
      <c r="F66" s="51">
        <v>30</v>
      </c>
      <c r="G66" s="63">
        <v>1.98</v>
      </c>
      <c r="H66" s="63">
        <v>0.33</v>
      </c>
      <c r="I66" s="65">
        <v>12.3</v>
      </c>
      <c r="J66" s="63">
        <v>61.8</v>
      </c>
      <c r="K66" s="52"/>
      <c r="L66" s="51">
        <v>8.3000000000000007</v>
      </c>
    </row>
    <row r="67" spans="1:12" ht="15" x14ac:dyDescent="0.25">
      <c r="A67" s="15"/>
      <c r="B67" s="16"/>
      <c r="C67" s="11"/>
      <c r="D67" s="6"/>
      <c r="E67" s="59"/>
      <c r="F67" s="51"/>
      <c r="G67" s="63"/>
      <c r="H67" s="63"/>
      <c r="I67" s="65"/>
      <c r="J67" s="63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731</v>
      </c>
      <c r="G69" s="21">
        <f t="shared" ref="G69" si="16">SUM(G60:G68)</f>
        <v>26.87</v>
      </c>
      <c r="H69" s="21">
        <f t="shared" ref="H69" si="17">SUM(H60:H68)</f>
        <v>27.319999999999997</v>
      </c>
      <c r="I69" s="21">
        <f t="shared" ref="I69" si="18">SUM(I60:I68)</f>
        <v>100.58</v>
      </c>
      <c r="J69" s="21">
        <f t="shared" ref="J69" si="19">SUM(J60:J68)</f>
        <v>754.07999999999993</v>
      </c>
      <c r="K69" s="27"/>
      <c r="L69" s="66">
        <f>SUM(L60:L67)</f>
        <v>238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0">SUM(G70:G73)</f>
        <v>0</v>
      </c>
      <c r="H74" s="21">
        <f t="shared" ref="H74" si="21">SUM(H70:H73)</f>
        <v>0</v>
      </c>
      <c r="I74" s="21">
        <f t="shared" ref="I74" si="22">SUM(I70:I73)</f>
        <v>0</v>
      </c>
      <c r="J74" s="21">
        <f t="shared" ref="J74" si="23">SUM(J70:J73)</f>
        <v>0</v>
      </c>
      <c r="K74" s="27"/>
      <c r="L74" s="21"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4">SUM(G75:G80)</f>
        <v>0</v>
      </c>
      <c r="H81" s="21">
        <f t="shared" ref="H81" si="25">SUM(H75:H80)</f>
        <v>0</v>
      </c>
      <c r="I81" s="21">
        <f t="shared" ref="I81" si="26">SUM(I75:I80)</f>
        <v>0</v>
      </c>
      <c r="J81" s="21">
        <f t="shared" ref="J81" si="27">SUM(J75:J80)</f>
        <v>0</v>
      </c>
      <c r="K81" s="27"/>
      <c r="L81" s="21">
        <f t="shared" ref="L81" ca="1" si="28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9">SUM(G82:G87)</f>
        <v>0</v>
      </c>
      <c r="H88" s="21">
        <f t="shared" ref="H88" si="30">SUM(H82:H87)</f>
        <v>0</v>
      </c>
      <c r="I88" s="21">
        <f t="shared" ref="I88" si="31">SUM(I82:I87)</f>
        <v>0</v>
      </c>
      <c r="J88" s="21">
        <f t="shared" ref="J88" si="32">SUM(J82:J87)</f>
        <v>0</v>
      </c>
      <c r="K88" s="27"/>
      <c r="L88" s="21">
        <f t="shared" ref="L88" ca="1" si="33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130" t="s">
        <v>4</v>
      </c>
      <c r="D89" s="131"/>
      <c r="E89" s="33"/>
      <c r="F89" s="34">
        <f>F55+F59+F69+F74+F81+F88</f>
        <v>1271</v>
      </c>
      <c r="G89" s="34">
        <f t="shared" ref="G89" si="34">G55+G59+G69+G74+G81+G88</f>
        <v>46.019999999999996</v>
      </c>
      <c r="H89" s="34">
        <f t="shared" ref="H89" si="35">H55+H59+H69+H74+H81+H88</f>
        <v>43.61999999999999</v>
      </c>
      <c r="I89" s="34">
        <f t="shared" ref="I89" si="36">I55+I59+I69+I74+I81+I88</f>
        <v>183.41</v>
      </c>
      <c r="J89" s="34">
        <f t="shared" ref="J89" si="37">J55+J59+J69+J74+J81+J88</f>
        <v>1292.71</v>
      </c>
      <c r="K89" s="35"/>
      <c r="L89" s="82">
        <f>L69+L55</f>
        <v>398</v>
      </c>
    </row>
    <row r="90" spans="1:12" ht="38.25" x14ac:dyDescent="0.25">
      <c r="A90" s="22">
        <v>1</v>
      </c>
      <c r="B90" s="23">
        <v>3</v>
      </c>
      <c r="C90" s="24" t="s">
        <v>20</v>
      </c>
      <c r="D90" s="5"/>
      <c r="E90" s="67" t="s">
        <v>124</v>
      </c>
      <c r="F90" s="117">
        <v>10</v>
      </c>
      <c r="G90" s="117">
        <v>0.08</v>
      </c>
      <c r="H90" s="117">
        <v>6.4</v>
      </c>
      <c r="I90" s="117">
        <v>0.12</v>
      </c>
      <c r="J90" s="117">
        <v>58.19</v>
      </c>
      <c r="K90" s="49" t="s">
        <v>176</v>
      </c>
      <c r="L90" s="117">
        <v>18.2</v>
      </c>
    </row>
    <row r="91" spans="1:12" ht="15" x14ac:dyDescent="0.25">
      <c r="A91" s="25"/>
      <c r="B91" s="16"/>
      <c r="C91" s="11"/>
      <c r="D91" s="91" t="s">
        <v>29</v>
      </c>
      <c r="E91" s="98" t="s">
        <v>82</v>
      </c>
      <c r="F91" s="51">
        <v>100</v>
      </c>
      <c r="G91" s="81">
        <v>11</v>
      </c>
      <c r="H91" s="81">
        <v>8.5</v>
      </c>
      <c r="I91" s="81">
        <v>11</v>
      </c>
      <c r="J91" s="81">
        <v>206</v>
      </c>
      <c r="K91" s="52" t="s">
        <v>83</v>
      </c>
      <c r="L91" s="51">
        <v>90.37</v>
      </c>
    </row>
    <row r="92" spans="1:12" ht="38.25" x14ac:dyDescent="0.25">
      <c r="A92" s="25"/>
      <c r="B92" s="16"/>
      <c r="C92" s="11"/>
      <c r="D92" s="91" t="s">
        <v>30</v>
      </c>
      <c r="E92" s="99" t="s">
        <v>95</v>
      </c>
      <c r="F92" s="118">
        <v>150</v>
      </c>
      <c r="G92" s="119">
        <v>3.16</v>
      </c>
      <c r="H92" s="119">
        <v>4.46</v>
      </c>
      <c r="I92" s="119">
        <v>20.76</v>
      </c>
      <c r="J92" s="119">
        <v>152.6</v>
      </c>
      <c r="K92" s="52" t="s">
        <v>87</v>
      </c>
      <c r="L92" s="118">
        <v>18.899999999999999</v>
      </c>
    </row>
    <row r="93" spans="1:12" ht="38.25" x14ac:dyDescent="0.25">
      <c r="A93" s="25"/>
      <c r="B93" s="16"/>
      <c r="C93" s="11"/>
      <c r="D93" s="91"/>
      <c r="E93" s="99" t="s">
        <v>125</v>
      </c>
      <c r="F93" s="118">
        <v>30</v>
      </c>
      <c r="G93" s="119">
        <v>0.5</v>
      </c>
      <c r="H93" s="119">
        <v>0</v>
      </c>
      <c r="I93" s="119">
        <v>1.68</v>
      </c>
      <c r="J93" s="119">
        <v>12</v>
      </c>
      <c r="K93" s="52" t="s">
        <v>177</v>
      </c>
      <c r="L93" s="118">
        <v>14.21</v>
      </c>
    </row>
    <row r="94" spans="1:12" ht="15" x14ac:dyDescent="0.25">
      <c r="A94" s="25"/>
      <c r="B94" s="16"/>
      <c r="C94" s="11"/>
      <c r="D94" s="7" t="s">
        <v>22</v>
      </c>
      <c r="E94" s="58" t="s">
        <v>123</v>
      </c>
      <c r="F94" s="51">
        <v>210</v>
      </c>
      <c r="G94" s="51">
        <v>0.5</v>
      </c>
      <c r="H94" s="51">
        <v>0</v>
      </c>
      <c r="I94" s="51">
        <v>19.5</v>
      </c>
      <c r="J94" s="51">
        <v>86.02</v>
      </c>
      <c r="K94" s="52" t="s">
        <v>60</v>
      </c>
      <c r="L94" s="51">
        <v>10.87</v>
      </c>
    </row>
    <row r="95" spans="1:12" ht="15" x14ac:dyDescent="0.25">
      <c r="A95" s="25"/>
      <c r="B95" s="16"/>
      <c r="C95" s="11"/>
      <c r="D95" s="7" t="s">
        <v>23</v>
      </c>
      <c r="E95" s="59" t="s">
        <v>112</v>
      </c>
      <c r="F95" s="51">
        <v>30</v>
      </c>
      <c r="G95" s="51">
        <v>1.4</v>
      </c>
      <c r="H95" s="51">
        <v>0.3</v>
      </c>
      <c r="I95" s="51">
        <v>14.73</v>
      </c>
      <c r="J95" s="51">
        <v>71.400000000000006</v>
      </c>
      <c r="K95" s="52"/>
      <c r="L95" s="51">
        <v>7.45</v>
      </c>
    </row>
    <row r="96" spans="1:12" ht="15" x14ac:dyDescent="0.25">
      <c r="A96" s="25"/>
      <c r="B96" s="16"/>
      <c r="C96" s="11"/>
      <c r="D96" s="7"/>
      <c r="E96" s="59"/>
      <c r="F96" s="51"/>
      <c r="G96" s="51"/>
      <c r="H96" s="51"/>
      <c r="I96" s="51"/>
      <c r="J96" s="51"/>
      <c r="K96" s="52"/>
      <c r="L96" s="51"/>
    </row>
    <row r="97" spans="1:12" ht="15" x14ac:dyDescent="0.2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6"/>
      <c r="B99" s="18"/>
      <c r="C99" s="8"/>
      <c r="D99" s="19" t="s">
        <v>39</v>
      </c>
      <c r="E99" s="9"/>
      <c r="F99" s="21">
        <f>SUM(F90:F98)</f>
        <v>530</v>
      </c>
      <c r="G99" s="21">
        <f t="shared" ref="G99" si="38">SUM(G90:G98)</f>
        <v>16.64</v>
      </c>
      <c r="H99" s="21">
        <f t="shared" ref="H99" si="39">SUM(H90:H98)</f>
        <v>19.66</v>
      </c>
      <c r="I99" s="21">
        <f t="shared" ref="I99" si="40">SUM(I90:I98)</f>
        <v>67.790000000000006</v>
      </c>
      <c r="J99" s="21">
        <f t="shared" ref="J99" si="41">SUM(J90:J98)</f>
        <v>586.20999999999992</v>
      </c>
      <c r="K99" s="27"/>
      <c r="L99" s="66">
        <f>SUM(L90:L98)</f>
        <v>160</v>
      </c>
    </row>
    <row r="100" spans="1:12" ht="15" x14ac:dyDescent="0.25">
      <c r="A100" s="28">
        <f>A90</f>
        <v>1</v>
      </c>
      <c r="B100" s="14">
        <f>B90</f>
        <v>3</v>
      </c>
      <c r="C100" s="10" t="s">
        <v>25</v>
      </c>
      <c r="D100" s="12" t="s">
        <v>24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6"/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6"/>
      <c r="B103" s="18"/>
      <c r="C103" s="8"/>
      <c r="D103" s="19" t="s">
        <v>39</v>
      </c>
      <c r="E103" s="9"/>
      <c r="F103" s="21">
        <f>SUM(F100:F102)</f>
        <v>0</v>
      </c>
      <c r="G103" s="21">
        <f t="shared" ref="G103" si="42">SUM(G100:G102)</f>
        <v>0</v>
      </c>
      <c r="H103" s="21">
        <f t="shared" ref="H103" si="43">SUM(H100:H102)</f>
        <v>0</v>
      </c>
      <c r="I103" s="21">
        <f t="shared" ref="I103" si="44">SUM(I100:I102)</f>
        <v>0</v>
      </c>
      <c r="J103" s="21">
        <f t="shared" ref="J103" si="45">SUM(J100:J102)</f>
        <v>0</v>
      </c>
      <c r="K103" s="27"/>
      <c r="L103" s="21">
        <f t="shared" ref="L103" ca="1" si="46">SUM(L100:L108)</f>
        <v>0</v>
      </c>
    </row>
    <row r="104" spans="1:12" ht="15" x14ac:dyDescent="0.25">
      <c r="A104" s="28">
        <f>A90</f>
        <v>1</v>
      </c>
      <c r="B104" s="14">
        <f>B90</f>
        <v>3</v>
      </c>
      <c r="C104" s="10" t="s">
        <v>26</v>
      </c>
      <c r="D104" s="7" t="s">
        <v>27</v>
      </c>
      <c r="E104" s="58" t="s">
        <v>71</v>
      </c>
      <c r="F104" s="60">
        <v>60</v>
      </c>
      <c r="G104" s="62">
        <v>1.2</v>
      </c>
      <c r="H104" s="62">
        <v>6</v>
      </c>
      <c r="I104" s="64">
        <v>6</v>
      </c>
      <c r="J104" s="62">
        <v>82.2</v>
      </c>
      <c r="K104" s="52" t="s">
        <v>75</v>
      </c>
      <c r="L104" s="62">
        <v>48.78</v>
      </c>
    </row>
    <row r="105" spans="1:12" ht="15" x14ac:dyDescent="0.25">
      <c r="A105" s="25"/>
      <c r="B105" s="16"/>
      <c r="C105" s="11"/>
      <c r="D105" s="7" t="s">
        <v>28</v>
      </c>
      <c r="E105" s="59" t="s">
        <v>61</v>
      </c>
      <c r="F105" s="61">
        <v>200</v>
      </c>
      <c r="G105" s="63">
        <v>1.04</v>
      </c>
      <c r="H105" s="63">
        <v>2.65</v>
      </c>
      <c r="I105" s="65">
        <v>23.76</v>
      </c>
      <c r="J105" s="63">
        <v>126.72</v>
      </c>
      <c r="K105" s="52" t="s">
        <v>64</v>
      </c>
      <c r="L105" s="63">
        <v>32.159999999999997</v>
      </c>
    </row>
    <row r="106" spans="1:12" ht="38.25" x14ac:dyDescent="0.25">
      <c r="A106" s="25"/>
      <c r="B106" s="16"/>
      <c r="C106" s="11"/>
      <c r="D106" s="94" t="s">
        <v>29</v>
      </c>
      <c r="E106" s="97" t="s">
        <v>72</v>
      </c>
      <c r="F106" s="61">
        <v>100</v>
      </c>
      <c r="G106" s="63">
        <v>11.32</v>
      </c>
      <c r="H106" s="63">
        <v>11.58</v>
      </c>
      <c r="I106" s="65">
        <v>5.03</v>
      </c>
      <c r="J106" s="63">
        <v>139.62</v>
      </c>
      <c r="K106" s="52" t="s">
        <v>109</v>
      </c>
      <c r="L106" s="63">
        <v>89.01</v>
      </c>
    </row>
    <row r="107" spans="1:12" ht="38.25" x14ac:dyDescent="0.25">
      <c r="A107" s="25"/>
      <c r="B107" s="16"/>
      <c r="C107" s="11"/>
      <c r="D107" s="94" t="s">
        <v>30</v>
      </c>
      <c r="E107" s="97" t="s">
        <v>73</v>
      </c>
      <c r="F107" s="61">
        <v>150</v>
      </c>
      <c r="G107" s="63">
        <v>6.75</v>
      </c>
      <c r="H107" s="63">
        <v>3.45</v>
      </c>
      <c r="I107" s="65">
        <v>37.5</v>
      </c>
      <c r="J107" s="63">
        <v>198</v>
      </c>
      <c r="K107" s="52" t="s">
        <v>76</v>
      </c>
      <c r="L107" s="63">
        <v>29.23</v>
      </c>
    </row>
    <row r="108" spans="1:12" ht="15" x14ac:dyDescent="0.25">
      <c r="A108" s="25"/>
      <c r="B108" s="16"/>
      <c r="C108" s="11"/>
      <c r="D108" s="7" t="s">
        <v>31</v>
      </c>
      <c r="E108" s="59" t="s">
        <v>93</v>
      </c>
      <c r="F108" s="61">
        <v>200</v>
      </c>
      <c r="G108" s="63">
        <v>0.89</v>
      </c>
      <c r="H108" s="63">
        <v>0</v>
      </c>
      <c r="I108" s="65">
        <v>17.86</v>
      </c>
      <c r="J108" s="63">
        <v>135.44</v>
      </c>
      <c r="K108" s="52" t="s">
        <v>97</v>
      </c>
      <c r="L108" s="63">
        <v>24.17</v>
      </c>
    </row>
    <row r="109" spans="1:12" ht="15" x14ac:dyDescent="0.25">
      <c r="A109" s="25"/>
      <c r="B109" s="16"/>
      <c r="C109" s="11"/>
      <c r="D109" s="7" t="s">
        <v>32</v>
      </c>
      <c r="E109" s="59" t="s">
        <v>52</v>
      </c>
      <c r="F109" s="61">
        <v>30</v>
      </c>
      <c r="G109" s="63">
        <v>2.0099999999999998</v>
      </c>
      <c r="H109" s="63">
        <v>0.24</v>
      </c>
      <c r="I109" s="65">
        <v>14.49</v>
      </c>
      <c r="J109" s="63">
        <v>71.400000000000006</v>
      </c>
      <c r="K109" s="52"/>
      <c r="L109" s="63">
        <v>7.79</v>
      </c>
    </row>
    <row r="110" spans="1:12" ht="15" x14ac:dyDescent="0.25">
      <c r="A110" s="25"/>
      <c r="B110" s="16"/>
      <c r="C110" s="11"/>
      <c r="D110" s="7" t="s">
        <v>33</v>
      </c>
      <c r="E110" s="59" t="s">
        <v>51</v>
      </c>
      <c r="F110" s="61">
        <v>30</v>
      </c>
      <c r="G110" s="63">
        <v>1.98</v>
      </c>
      <c r="H110" s="63">
        <v>0.33</v>
      </c>
      <c r="I110" s="65">
        <v>12.3</v>
      </c>
      <c r="J110" s="63">
        <v>61.8</v>
      </c>
      <c r="K110" s="52"/>
      <c r="L110" s="63">
        <v>6.87</v>
      </c>
    </row>
    <row r="111" spans="1:12" ht="15" x14ac:dyDescent="0.25">
      <c r="A111" s="25"/>
      <c r="B111" s="16"/>
      <c r="C111" s="11"/>
      <c r="D111" s="6"/>
      <c r="E111" s="59"/>
      <c r="F111" s="61"/>
      <c r="G111" s="63"/>
      <c r="H111" s="63"/>
      <c r="I111" s="65"/>
      <c r="J111" s="63"/>
      <c r="K111" s="52"/>
      <c r="L111" s="63"/>
    </row>
    <row r="112" spans="1:12" ht="15" x14ac:dyDescent="0.25">
      <c r="A112" s="25"/>
      <c r="B112" s="16"/>
      <c r="C112" s="11"/>
      <c r="D112" s="6"/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6"/>
      <c r="B113" s="18"/>
      <c r="C113" s="8"/>
      <c r="D113" s="19" t="s">
        <v>39</v>
      </c>
      <c r="E113" s="9"/>
      <c r="F113" s="21">
        <f>SUM(F104:F112)</f>
        <v>770</v>
      </c>
      <c r="G113" s="21">
        <f t="shared" ref="G113" si="47">SUM(G104:G112)</f>
        <v>25.19</v>
      </c>
      <c r="H113" s="21">
        <f t="shared" ref="H113" si="48">SUM(H104:H112)</f>
        <v>24.249999999999996</v>
      </c>
      <c r="I113" s="21">
        <f t="shared" ref="I113" si="49">SUM(I104:I112)</f>
        <v>116.93999999999998</v>
      </c>
      <c r="J113" s="21">
        <f t="shared" ref="J113" si="50">SUM(J104:J112)</f>
        <v>815.18</v>
      </c>
      <c r="K113" s="27"/>
      <c r="L113" s="66">
        <f>SUM(L104:L112)</f>
        <v>238.00999999999996</v>
      </c>
    </row>
    <row r="114" spans="1:12" ht="15" x14ac:dyDescent="0.25">
      <c r="A114" s="28">
        <f>A90</f>
        <v>1</v>
      </c>
      <c r="B114" s="14">
        <f>B90</f>
        <v>3</v>
      </c>
      <c r="C114" s="10" t="s">
        <v>34</v>
      </c>
      <c r="D114" s="12" t="s">
        <v>35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12" t="s">
        <v>31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6"/>
      <c r="B118" s="18"/>
      <c r="C118" s="8"/>
      <c r="D118" s="19" t="s">
        <v>39</v>
      </c>
      <c r="E118" s="9"/>
      <c r="F118" s="21">
        <f>SUM(F114:F117)</f>
        <v>0</v>
      </c>
      <c r="G118" s="21">
        <f t="shared" ref="G118" si="51">SUM(G114:G117)</f>
        <v>0</v>
      </c>
      <c r="H118" s="21">
        <f t="shared" ref="H118" si="52">SUM(H114:H117)</f>
        <v>0</v>
      </c>
      <c r="I118" s="21">
        <f t="shared" ref="I118" si="53">SUM(I114:I117)</f>
        <v>0</v>
      </c>
      <c r="J118" s="21">
        <f t="shared" ref="J118" si="54">SUM(J114:J117)</f>
        <v>0</v>
      </c>
      <c r="K118" s="27"/>
      <c r="L118" s="21">
        <v>0</v>
      </c>
    </row>
    <row r="119" spans="1:12" ht="15" x14ac:dyDescent="0.25">
      <c r="A119" s="28">
        <f>A90</f>
        <v>1</v>
      </c>
      <c r="B119" s="14">
        <f>B90</f>
        <v>3</v>
      </c>
      <c r="C119" s="10" t="s">
        <v>36</v>
      </c>
      <c r="D119" s="7" t="s">
        <v>21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30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7" t="s">
        <v>31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7" t="s">
        <v>23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6"/>
      <c r="B125" s="18"/>
      <c r="C125" s="8"/>
      <c r="D125" s="19" t="s">
        <v>39</v>
      </c>
      <c r="E125" s="9"/>
      <c r="F125" s="21">
        <f>SUM(F119:F124)</f>
        <v>0</v>
      </c>
      <c r="G125" s="21">
        <f t="shared" ref="G125" si="55">SUM(G119:G124)</f>
        <v>0</v>
      </c>
      <c r="H125" s="21">
        <f t="shared" ref="H125" si="56">SUM(H119:H124)</f>
        <v>0</v>
      </c>
      <c r="I125" s="21">
        <f t="shared" ref="I125" si="57">SUM(I119:I124)</f>
        <v>0</v>
      </c>
      <c r="J125" s="21">
        <f t="shared" ref="J125" si="58">SUM(J119:J124)</f>
        <v>0</v>
      </c>
      <c r="K125" s="27"/>
      <c r="L125" s="21">
        <f t="shared" ref="L125" ca="1" si="59">SUM(L119:L127)</f>
        <v>0</v>
      </c>
    </row>
    <row r="126" spans="1:12" ht="15" x14ac:dyDescent="0.25">
      <c r="A126" s="28">
        <f>A90</f>
        <v>1</v>
      </c>
      <c r="B126" s="14">
        <f>B90</f>
        <v>3</v>
      </c>
      <c r="C126" s="10" t="s">
        <v>37</v>
      </c>
      <c r="D126" s="12" t="s">
        <v>38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35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 t="s">
        <v>31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12" t="s">
        <v>24</v>
      </c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6"/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6"/>
      <c r="B132" s="18"/>
      <c r="C132" s="8"/>
      <c r="D132" s="20" t="s">
        <v>39</v>
      </c>
      <c r="E132" s="9"/>
      <c r="F132" s="21">
        <f>SUM(F126:F131)</f>
        <v>0</v>
      </c>
      <c r="G132" s="21">
        <f t="shared" ref="G132" si="60">SUM(G126:G131)</f>
        <v>0</v>
      </c>
      <c r="H132" s="21">
        <f t="shared" ref="H132" si="61">SUM(H126:H131)</f>
        <v>0</v>
      </c>
      <c r="I132" s="21">
        <f t="shared" ref="I132" si="62">SUM(I126:I131)</f>
        <v>0</v>
      </c>
      <c r="J132" s="21">
        <f t="shared" ref="J132" si="63">SUM(J126:J131)</f>
        <v>0</v>
      </c>
      <c r="K132" s="27"/>
      <c r="L132" s="21">
        <f t="shared" ref="L132" ca="1" si="64">SUM(L126:L134)</f>
        <v>0</v>
      </c>
    </row>
    <row r="133" spans="1:12" ht="15.75" customHeight="1" thickBot="1" x14ac:dyDescent="0.25">
      <c r="A133" s="31">
        <f>A90</f>
        <v>1</v>
      </c>
      <c r="B133" s="32">
        <f>B90</f>
        <v>3</v>
      </c>
      <c r="C133" s="130" t="s">
        <v>4</v>
      </c>
      <c r="D133" s="131"/>
      <c r="E133" s="33"/>
      <c r="F133" s="34">
        <f>F99+F103+F113+F118+F125+F132</f>
        <v>1300</v>
      </c>
      <c r="G133" s="34">
        <f t="shared" ref="G133" si="65">G99+G103+G113+G118+G125+G132</f>
        <v>41.83</v>
      </c>
      <c r="H133" s="34">
        <f t="shared" ref="H133" si="66">H99+H103+H113+H118+H125+H132</f>
        <v>43.91</v>
      </c>
      <c r="I133" s="34">
        <f t="shared" ref="I133" si="67">I99+I103+I113+I118+I125+I132</f>
        <v>184.73</v>
      </c>
      <c r="J133" s="34">
        <f t="shared" ref="J133" si="68">J99+J103+J113+J118+J125+J132</f>
        <v>1401.3899999999999</v>
      </c>
      <c r="K133" s="35"/>
      <c r="L133" s="82">
        <f>L113+L99</f>
        <v>398.01</v>
      </c>
    </row>
    <row r="134" spans="1:12" ht="15" x14ac:dyDescent="0.25">
      <c r="A134" s="22">
        <v>1</v>
      </c>
      <c r="B134" s="23">
        <v>4</v>
      </c>
      <c r="C134" s="24" t="s">
        <v>20</v>
      </c>
      <c r="D134" s="5" t="s">
        <v>21</v>
      </c>
      <c r="E134" s="58" t="s">
        <v>179</v>
      </c>
      <c r="F134" s="48">
        <v>160</v>
      </c>
      <c r="G134" s="48">
        <v>6.48</v>
      </c>
      <c r="H134" s="48">
        <v>6.27</v>
      </c>
      <c r="I134" s="48">
        <v>36.14</v>
      </c>
      <c r="J134" s="48">
        <v>243</v>
      </c>
      <c r="K134" s="49" t="s">
        <v>126</v>
      </c>
      <c r="L134" s="48">
        <v>32.42</v>
      </c>
    </row>
    <row r="135" spans="1:12" ht="38.25" x14ac:dyDescent="0.25">
      <c r="A135" s="25"/>
      <c r="B135" s="16"/>
      <c r="C135" s="11"/>
      <c r="D135" s="6"/>
      <c r="E135" s="98" t="s">
        <v>114</v>
      </c>
      <c r="F135" s="118">
        <v>25</v>
      </c>
      <c r="G135" s="118">
        <v>6.78</v>
      </c>
      <c r="H135" s="120">
        <v>8</v>
      </c>
      <c r="I135" s="120">
        <v>0</v>
      </c>
      <c r="J135" s="118">
        <v>80.23</v>
      </c>
      <c r="K135" s="52" t="s">
        <v>115</v>
      </c>
      <c r="L135" s="118">
        <v>24.26</v>
      </c>
    </row>
    <row r="136" spans="1:12" ht="15.75" thickBot="1" x14ac:dyDescent="0.3">
      <c r="A136" s="25"/>
      <c r="B136" s="16"/>
      <c r="C136" s="11"/>
      <c r="D136" s="7" t="s">
        <v>22</v>
      </c>
      <c r="E136" s="59" t="s">
        <v>127</v>
      </c>
      <c r="F136" s="51">
        <v>200</v>
      </c>
      <c r="G136" s="51">
        <v>1.6</v>
      </c>
      <c r="H136" s="51">
        <v>1.6</v>
      </c>
      <c r="I136" s="51">
        <v>16.18</v>
      </c>
      <c r="J136" s="51">
        <v>86.18</v>
      </c>
      <c r="K136" s="52" t="s">
        <v>128</v>
      </c>
      <c r="L136" s="51">
        <v>38.21</v>
      </c>
    </row>
    <row r="137" spans="1:12" ht="15" x14ac:dyDescent="0.25">
      <c r="A137" s="25"/>
      <c r="B137" s="16"/>
      <c r="C137" s="11"/>
      <c r="D137" s="7" t="s">
        <v>23</v>
      </c>
      <c r="E137" s="67" t="s">
        <v>112</v>
      </c>
      <c r="F137" s="51">
        <v>30</v>
      </c>
      <c r="G137" s="51">
        <v>1.4</v>
      </c>
      <c r="H137" s="51">
        <v>0.3</v>
      </c>
      <c r="I137" s="51">
        <v>14.73</v>
      </c>
      <c r="J137" s="51">
        <v>71.400000000000006</v>
      </c>
      <c r="K137" s="52"/>
      <c r="L137" s="51">
        <v>5.86</v>
      </c>
    </row>
    <row r="138" spans="1:12" ht="15" x14ac:dyDescent="0.25">
      <c r="A138" s="25"/>
      <c r="B138" s="16"/>
      <c r="C138" s="11"/>
      <c r="D138" s="7" t="s">
        <v>24</v>
      </c>
      <c r="E138" s="59" t="s">
        <v>98</v>
      </c>
      <c r="F138" s="51">
        <v>150</v>
      </c>
      <c r="G138" s="81">
        <v>1</v>
      </c>
      <c r="H138" s="81">
        <v>0</v>
      </c>
      <c r="I138" s="81">
        <v>7.5</v>
      </c>
      <c r="J138" s="81">
        <v>38</v>
      </c>
      <c r="K138" s="52"/>
      <c r="L138" s="51">
        <v>59.25</v>
      </c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6"/>
      <c r="B141" s="18"/>
      <c r="C141" s="8"/>
      <c r="D141" s="19" t="s">
        <v>39</v>
      </c>
      <c r="E141" s="9"/>
      <c r="F141" s="21">
        <f>SUM(F134:F140)</f>
        <v>565</v>
      </c>
      <c r="G141" s="21">
        <f t="shared" ref="G141" si="69">SUM(G134:G140)</f>
        <v>17.260000000000002</v>
      </c>
      <c r="H141" s="21">
        <f t="shared" ref="H141" si="70">SUM(H134:H140)</f>
        <v>16.169999999999998</v>
      </c>
      <c r="I141" s="21">
        <f t="shared" ref="I141" si="71">SUM(I134:I140)</f>
        <v>74.55</v>
      </c>
      <c r="J141" s="21">
        <f t="shared" ref="J141" si="72">SUM(J134:J140)</f>
        <v>518.81000000000006</v>
      </c>
      <c r="K141" s="27"/>
      <c r="L141" s="66">
        <f t="shared" ref="L141" si="73">SUM(L134:L140)</f>
        <v>160</v>
      </c>
    </row>
    <row r="142" spans="1:12" ht="15" x14ac:dyDescent="0.25">
      <c r="A142" s="28">
        <f>A134</f>
        <v>1</v>
      </c>
      <c r="B142" s="14">
        <f>B134</f>
        <v>4</v>
      </c>
      <c r="C142" s="10" t="s">
        <v>25</v>
      </c>
      <c r="D142" s="12" t="s">
        <v>24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6"/>
      <c r="B145" s="18"/>
      <c r="C145" s="8"/>
      <c r="D145" s="19" t="s">
        <v>39</v>
      </c>
      <c r="E145" s="9"/>
      <c r="F145" s="21">
        <f>SUM(F142:F144)</f>
        <v>0</v>
      </c>
      <c r="G145" s="21">
        <f t="shared" ref="G145" si="74">SUM(G142:G144)</f>
        <v>0</v>
      </c>
      <c r="H145" s="21">
        <f t="shared" ref="H145" si="75">SUM(H142:H144)</f>
        <v>0</v>
      </c>
      <c r="I145" s="21">
        <f t="shared" ref="I145" si="76">SUM(I142:I144)</f>
        <v>0</v>
      </c>
      <c r="J145" s="21">
        <f t="shared" ref="J145" si="77">SUM(J142:J144)</f>
        <v>0</v>
      </c>
      <c r="K145" s="27"/>
      <c r="L145" s="21">
        <f t="shared" ref="L145" ca="1" si="78">SUM(L142:L150)</f>
        <v>0</v>
      </c>
    </row>
    <row r="146" spans="1:12" ht="15" x14ac:dyDescent="0.25">
      <c r="A146" s="28">
        <f>A134</f>
        <v>1</v>
      </c>
      <c r="B146" s="14">
        <f>B134</f>
        <v>4</v>
      </c>
      <c r="C146" s="10" t="s">
        <v>26</v>
      </c>
      <c r="D146" s="7" t="s">
        <v>27</v>
      </c>
      <c r="E146" s="58" t="s">
        <v>130</v>
      </c>
      <c r="F146" s="51">
        <v>60</v>
      </c>
      <c r="G146" s="51">
        <v>1.1100000000000001</v>
      </c>
      <c r="H146" s="51">
        <v>2.4900000000000002</v>
      </c>
      <c r="I146" s="51">
        <v>1.79</v>
      </c>
      <c r="J146" s="51">
        <v>67.38</v>
      </c>
      <c r="K146" s="52" t="s">
        <v>129</v>
      </c>
      <c r="L146" s="51">
        <v>39.130000000000003</v>
      </c>
    </row>
    <row r="147" spans="1:12" ht="15" x14ac:dyDescent="0.25">
      <c r="A147" s="25"/>
      <c r="B147" s="16"/>
      <c r="C147" s="11"/>
      <c r="D147" s="7" t="s">
        <v>28</v>
      </c>
      <c r="E147" s="59" t="s">
        <v>104</v>
      </c>
      <c r="F147" s="51">
        <v>200</v>
      </c>
      <c r="G147" s="51">
        <v>2.4</v>
      </c>
      <c r="H147" s="51">
        <v>4.8</v>
      </c>
      <c r="I147" s="51">
        <v>11.84</v>
      </c>
      <c r="J147" s="51">
        <v>95.6</v>
      </c>
      <c r="K147" s="52" t="s">
        <v>106</v>
      </c>
      <c r="L147" s="51">
        <v>38.08</v>
      </c>
    </row>
    <row r="148" spans="1:12" ht="15" x14ac:dyDescent="0.25">
      <c r="A148" s="25"/>
      <c r="B148" s="16"/>
      <c r="C148" s="11"/>
      <c r="D148" s="7" t="s">
        <v>29</v>
      </c>
      <c r="E148" s="59" t="s">
        <v>131</v>
      </c>
      <c r="F148" s="51">
        <v>200</v>
      </c>
      <c r="G148" s="51">
        <v>16.100000000000001</v>
      </c>
      <c r="H148" s="51">
        <v>17.05</v>
      </c>
      <c r="I148" s="51">
        <v>37.450000000000003</v>
      </c>
      <c r="J148" s="51">
        <v>321.38</v>
      </c>
      <c r="K148" s="52" t="s">
        <v>132</v>
      </c>
      <c r="L148" s="51">
        <v>127.77</v>
      </c>
    </row>
    <row r="149" spans="1:12" ht="15" x14ac:dyDescent="0.25">
      <c r="A149" s="25"/>
      <c r="B149" s="16"/>
      <c r="C149" s="11"/>
      <c r="D149" s="7" t="s">
        <v>30</v>
      </c>
      <c r="E149" s="83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31</v>
      </c>
      <c r="E150" s="59" t="s">
        <v>74</v>
      </c>
      <c r="F150" s="51">
        <v>200</v>
      </c>
      <c r="G150" s="51">
        <v>0.25</v>
      </c>
      <c r="H150" s="51">
        <v>0.03</v>
      </c>
      <c r="I150" s="51">
        <v>22.8</v>
      </c>
      <c r="J150" s="51">
        <v>92.44</v>
      </c>
      <c r="K150" s="52" t="s">
        <v>77</v>
      </c>
      <c r="L150" s="51">
        <v>20.07</v>
      </c>
    </row>
    <row r="151" spans="1:12" ht="15" x14ac:dyDescent="0.25">
      <c r="A151" s="25"/>
      <c r="B151" s="16"/>
      <c r="C151" s="11"/>
      <c r="D151" s="7" t="s">
        <v>32</v>
      </c>
      <c r="E151" s="59" t="s">
        <v>52</v>
      </c>
      <c r="F151" s="51">
        <v>30</v>
      </c>
      <c r="G151" s="63">
        <v>2.0099999999999998</v>
      </c>
      <c r="H151" s="63">
        <v>0.24</v>
      </c>
      <c r="I151" s="65">
        <v>14.49</v>
      </c>
      <c r="J151" s="63">
        <v>71.400000000000006</v>
      </c>
      <c r="K151" s="52"/>
      <c r="L151" s="51">
        <v>6.88</v>
      </c>
    </row>
    <row r="152" spans="1:12" ht="15" x14ac:dyDescent="0.25">
      <c r="A152" s="25"/>
      <c r="B152" s="16"/>
      <c r="C152" s="11"/>
      <c r="D152" s="7" t="s">
        <v>33</v>
      </c>
      <c r="E152" s="59" t="s">
        <v>51</v>
      </c>
      <c r="F152" s="51">
        <v>30</v>
      </c>
      <c r="G152" s="63">
        <v>1.98</v>
      </c>
      <c r="H152" s="63">
        <v>0.33</v>
      </c>
      <c r="I152" s="65">
        <v>12.3</v>
      </c>
      <c r="J152" s="63">
        <v>61.8</v>
      </c>
      <c r="K152" s="52"/>
      <c r="L152" s="51">
        <v>6.07</v>
      </c>
    </row>
    <row r="153" spans="1:12" ht="15" x14ac:dyDescent="0.25">
      <c r="A153" s="25"/>
      <c r="B153" s="16"/>
      <c r="C153" s="11"/>
      <c r="D153" s="6"/>
      <c r="E153" s="59"/>
      <c r="F153" s="51"/>
      <c r="G153" s="63"/>
      <c r="H153" s="63"/>
      <c r="I153" s="65"/>
      <c r="J153" s="63"/>
      <c r="K153" s="52"/>
      <c r="L153" s="51"/>
    </row>
    <row r="154" spans="1:12" ht="15" x14ac:dyDescent="0.2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6"/>
      <c r="B155" s="18"/>
      <c r="C155" s="8"/>
      <c r="D155" s="19" t="s">
        <v>39</v>
      </c>
      <c r="E155" s="9"/>
      <c r="F155" s="21">
        <f>SUM(F146:F154)</f>
        <v>720</v>
      </c>
      <c r="G155" s="21">
        <f t="shared" ref="G155" si="79">SUM(G146:G154)</f>
        <v>23.849999999999998</v>
      </c>
      <c r="H155" s="21">
        <f t="shared" ref="H155" si="80">SUM(H146:H154)</f>
        <v>24.939999999999998</v>
      </c>
      <c r="I155" s="21">
        <f t="shared" ref="I155" si="81">SUM(I146:I154)</f>
        <v>100.66999999999999</v>
      </c>
      <c r="J155" s="121">
        <f t="shared" ref="J155" si="82">SUM(J146:J154)</f>
        <v>709.99999999999989</v>
      </c>
      <c r="K155" s="27"/>
      <c r="L155" s="66">
        <f>SUM(L146:L153)</f>
        <v>238</v>
      </c>
    </row>
    <row r="156" spans="1:12" ht="15" x14ac:dyDescent="0.25">
      <c r="A156" s="28">
        <f>A134</f>
        <v>1</v>
      </c>
      <c r="B156" s="14">
        <f>B134</f>
        <v>4</v>
      </c>
      <c r="C156" s="10" t="s">
        <v>34</v>
      </c>
      <c r="D156" s="12" t="s">
        <v>35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12" t="s">
        <v>31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6"/>
      <c r="B160" s="18"/>
      <c r="C160" s="8"/>
      <c r="D160" s="19" t="s">
        <v>39</v>
      </c>
      <c r="E160" s="9"/>
      <c r="F160" s="21">
        <f>SUM(F156:F159)</f>
        <v>0</v>
      </c>
      <c r="G160" s="21">
        <f t="shared" ref="G160" si="83">SUM(G156:G159)</f>
        <v>0</v>
      </c>
      <c r="H160" s="21">
        <f t="shared" ref="H160" si="84">SUM(H156:H159)</f>
        <v>0</v>
      </c>
      <c r="I160" s="21">
        <f t="shared" ref="I160" si="85">SUM(I156:I159)</f>
        <v>0</v>
      </c>
      <c r="J160" s="21">
        <f t="shared" ref="J160" si="86">SUM(J156:J159)</f>
        <v>0</v>
      </c>
      <c r="K160" s="27"/>
      <c r="L160" s="21">
        <v>0</v>
      </c>
    </row>
    <row r="161" spans="1:12" ht="15" x14ac:dyDescent="0.25">
      <c r="A161" s="28">
        <f>A134</f>
        <v>1</v>
      </c>
      <c r="B161" s="14">
        <f>B134</f>
        <v>4</v>
      </c>
      <c r="C161" s="10" t="s">
        <v>36</v>
      </c>
      <c r="D161" s="7" t="s">
        <v>21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30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7" t="s">
        <v>31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7" t="s">
        <v>23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6"/>
      <c r="B167" s="18"/>
      <c r="C167" s="8"/>
      <c r="D167" s="19" t="s">
        <v>39</v>
      </c>
      <c r="E167" s="9"/>
      <c r="F167" s="21">
        <f>SUM(F161:F166)</f>
        <v>0</v>
      </c>
      <c r="G167" s="21">
        <f t="shared" ref="G167" si="87">SUM(G161:G166)</f>
        <v>0</v>
      </c>
      <c r="H167" s="21">
        <f t="shared" ref="H167" si="88">SUM(H161:H166)</f>
        <v>0</v>
      </c>
      <c r="I167" s="21">
        <f t="shared" ref="I167" si="89">SUM(I161:I166)</f>
        <v>0</v>
      </c>
      <c r="J167" s="21">
        <f t="shared" ref="J167" si="90">SUM(J161:J166)</f>
        <v>0</v>
      </c>
      <c r="K167" s="27"/>
      <c r="L167" s="21">
        <f t="shared" ref="L167" ca="1" si="91">SUM(L161:L169)</f>
        <v>0</v>
      </c>
    </row>
    <row r="168" spans="1:12" ht="15" x14ac:dyDescent="0.25">
      <c r="A168" s="28">
        <f>A134</f>
        <v>1</v>
      </c>
      <c r="B168" s="14">
        <f>B134</f>
        <v>4</v>
      </c>
      <c r="C168" s="10" t="s">
        <v>37</v>
      </c>
      <c r="D168" s="12" t="s">
        <v>38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35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31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12" t="s">
        <v>24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6"/>
      <c r="B174" s="18"/>
      <c r="C174" s="8"/>
      <c r="D174" s="20" t="s">
        <v>39</v>
      </c>
      <c r="E174" s="9"/>
      <c r="F174" s="21">
        <f>SUM(F168:F173)</f>
        <v>0</v>
      </c>
      <c r="G174" s="21">
        <f t="shared" ref="G174" si="92">SUM(G168:G173)</f>
        <v>0</v>
      </c>
      <c r="H174" s="21">
        <f t="shared" ref="H174" si="93">SUM(H168:H173)</f>
        <v>0</v>
      </c>
      <c r="I174" s="21">
        <f t="shared" ref="I174" si="94">SUM(I168:I173)</f>
        <v>0</v>
      </c>
      <c r="J174" s="21">
        <f t="shared" ref="J174" si="95">SUM(J168:J173)</f>
        <v>0</v>
      </c>
      <c r="K174" s="27"/>
      <c r="L174" s="21">
        <f t="shared" ref="L174" ca="1" si="96">SUM(L168:L176)</f>
        <v>0</v>
      </c>
    </row>
    <row r="175" spans="1:12" ht="15.75" customHeight="1" thickBot="1" x14ac:dyDescent="0.25">
      <c r="A175" s="31">
        <f>A134</f>
        <v>1</v>
      </c>
      <c r="B175" s="32">
        <f>B134</f>
        <v>4</v>
      </c>
      <c r="C175" s="130" t="s">
        <v>4</v>
      </c>
      <c r="D175" s="131"/>
      <c r="E175" s="39"/>
      <c r="F175" s="34">
        <f>F141+F145+F155+F160+F167+F174</f>
        <v>1285</v>
      </c>
      <c r="G175" s="34">
        <f t="shared" ref="G175" si="97">G141+G145+G155+G160+G167+G174</f>
        <v>41.11</v>
      </c>
      <c r="H175" s="34">
        <f t="shared" ref="H175" si="98">H141+H145+H155+H160+H167+H174</f>
        <v>41.11</v>
      </c>
      <c r="I175" s="34">
        <f t="shared" ref="I175" si="99">I141+I145+I155+I160+I167+I174</f>
        <v>175.21999999999997</v>
      </c>
      <c r="J175" s="34">
        <f t="shared" ref="J175" si="100">J141+J145+J155+J160+J167+J174</f>
        <v>1228.81</v>
      </c>
      <c r="K175" s="35"/>
      <c r="L175" s="82">
        <f>L155+L141</f>
        <v>398</v>
      </c>
    </row>
    <row r="176" spans="1:12" ht="15" x14ac:dyDescent="0.25">
      <c r="A176" s="22">
        <v>1</v>
      </c>
      <c r="B176" s="23">
        <v>5</v>
      </c>
      <c r="C176" s="24" t="s">
        <v>20</v>
      </c>
      <c r="D176" s="5" t="s">
        <v>99</v>
      </c>
      <c r="E176" s="59" t="s">
        <v>67</v>
      </c>
      <c r="F176" s="48">
        <v>150</v>
      </c>
      <c r="G176" s="48">
        <v>14.07</v>
      </c>
      <c r="H176" s="48">
        <v>16.27</v>
      </c>
      <c r="I176" s="48">
        <v>39.6</v>
      </c>
      <c r="J176" s="48">
        <v>309.93</v>
      </c>
      <c r="K176" s="49" t="s">
        <v>69</v>
      </c>
      <c r="L176" s="48">
        <v>96.1</v>
      </c>
    </row>
    <row r="177" spans="1:12" ht="15.75" thickBot="1" x14ac:dyDescent="0.3">
      <c r="A177" s="25"/>
      <c r="B177" s="16"/>
      <c r="C177" s="11"/>
      <c r="D177" s="7" t="s">
        <v>22</v>
      </c>
      <c r="E177" s="59" t="s">
        <v>68</v>
      </c>
      <c r="F177" s="51">
        <v>200</v>
      </c>
      <c r="G177" s="51">
        <v>0.2</v>
      </c>
      <c r="H177" s="115">
        <v>0</v>
      </c>
      <c r="I177" s="51">
        <v>15.04</v>
      </c>
      <c r="J177" s="51">
        <v>57.18</v>
      </c>
      <c r="K177" s="52" t="s">
        <v>70</v>
      </c>
      <c r="L177" s="51">
        <v>4.59</v>
      </c>
    </row>
    <row r="178" spans="1:12" ht="15" x14ac:dyDescent="0.25">
      <c r="A178" s="25"/>
      <c r="B178" s="16"/>
      <c r="C178" s="11"/>
      <c r="D178" s="7" t="s">
        <v>23</v>
      </c>
      <c r="E178" s="67" t="s">
        <v>133</v>
      </c>
      <c r="F178" s="51">
        <v>30</v>
      </c>
      <c r="G178" s="51">
        <v>2.1</v>
      </c>
      <c r="H178" s="51">
        <v>0.33</v>
      </c>
      <c r="I178" s="51">
        <v>13.29</v>
      </c>
      <c r="J178" s="51">
        <v>64.5</v>
      </c>
      <c r="K178" s="52"/>
      <c r="L178" s="51">
        <v>5.47</v>
      </c>
    </row>
    <row r="179" spans="1:12" ht="15" x14ac:dyDescent="0.25">
      <c r="A179" s="25"/>
      <c r="B179" s="16"/>
      <c r="C179" s="11"/>
      <c r="D179" s="7" t="s">
        <v>100</v>
      </c>
      <c r="E179" s="50" t="s">
        <v>180</v>
      </c>
      <c r="F179" s="51">
        <v>170</v>
      </c>
      <c r="G179" s="51">
        <v>1.1299999999999999</v>
      </c>
      <c r="H179" s="115">
        <v>0</v>
      </c>
      <c r="I179" s="51">
        <v>8.5</v>
      </c>
      <c r="J179" s="51">
        <v>43.07</v>
      </c>
      <c r="K179" s="52"/>
      <c r="L179" s="51">
        <v>53.84</v>
      </c>
    </row>
    <row r="180" spans="1:12" ht="15" x14ac:dyDescent="0.25">
      <c r="A180" s="25"/>
      <c r="B180" s="16"/>
      <c r="C180" s="11"/>
      <c r="D180" s="6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6"/>
      <c r="B182" s="18"/>
      <c r="C182" s="8"/>
      <c r="D182" s="19" t="s">
        <v>39</v>
      </c>
      <c r="E182" s="9"/>
      <c r="F182" s="21">
        <f>SUM(F176:F181)</f>
        <v>550</v>
      </c>
      <c r="G182" s="21">
        <f>SUM(G176:G181)</f>
        <v>17.5</v>
      </c>
      <c r="H182" s="21">
        <f>SUM(H176:H181)</f>
        <v>16.599999999999998</v>
      </c>
      <c r="I182" s="21">
        <f>SUM(I176:I181)</f>
        <v>76.430000000000007</v>
      </c>
      <c r="J182" s="21">
        <f>SUM(J176:J181)</f>
        <v>474.68</v>
      </c>
      <c r="K182" s="27"/>
      <c r="L182" s="66">
        <f>SUM(L176:L181)</f>
        <v>160</v>
      </c>
    </row>
    <row r="183" spans="1:12" ht="15" x14ac:dyDescent="0.25">
      <c r="A183" s="28">
        <f>A176</f>
        <v>1</v>
      </c>
      <c r="B183" s="14">
        <f>B176</f>
        <v>5</v>
      </c>
      <c r="C183" s="10" t="s">
        <v>25</v>
      </c>
      <c r="D183" s="12" t="s">
        <v>24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6"/>
      <c r="B186" s="18"/>
      <c r="C186" s="8"/>
      <c r="D186" s="19" t="s">
        <v>39</v>
      </c>
      <c r="E186" s="9"/>
      <c r="F186" s="21">
        <f>SUM(F183:F185)</f>
        <v>0</v>
      </c>
      <c r="G186" s="21">
        <f t="shared" ref="G186" si="101">SUM(G183:G185)</f>
        <v>0</v>
      </c>
      <c r="H186" s="21">
        <f t="shared" ref="H186" si="102">SUM(H183:H185)</f>
        <v>0</v>
      </c>
      <c r="I186" s="21">
        <f t="shared" ref="I186" si="103">SUM(I183:I185)</f>
        <v>0</v>
      </c>
      <c r="J186" s="21">
        <f t="shared" ref="J186" si="104">SUM(J183:J185)</f>
        <v>0</v>
      </c>
      <c r="K186" s="27"/>
      <c r="L186" s="21">
        <f t="shared" ref="L186" ca="1" si="105">SUM(L183:L191)</f>
        <v>0</v>
      </c>
    </row>
    <row r="187" spans="1:12" ht="15" x14ac:dyDescent="0.25">
      <c r="A187" s="28">
        <f>A176</f>
        <v>1</v>
      </c>
      <c r="B187" s="14">
        <f>B176</f>
        <v>5</v>
      </c>
      <c r="C187" s="10" t="s">
        <v>26</v>
      </c>
      <c r="D187" s="7" t="s">
        <v>27</v>
      </c>
      <c r="E187" s="58" t="s">
        <v>134</v>
      </c>
      <c r="F187" s="60">
        <v>60</v>
      </c>
      <c r="G187" s="62">
        <v>1.8</v>
      </c>
      <c r="H187" s="62">
        <v>8.4</v>
      </c>
      <c r="I187" s="64">
        <v>1.2</v>
      </c>
      <c r="J187" s="62">
        <v>91.2</v>
      </c>
      <c r="K187" s="52" t="s">
        <v>135</v>
      </c>
      <c r="L187" s="62">
        <v>39.130000000000003</v>
      </c>
    </row>
    <row r="188" spans="1:12" ht="15" x14ac:dyDescent="0.25">
      <c r="A188" s="25"/>
      <c r="B188" s="16"/>
      <c r="C188" s="11"/>
      <c r="D188" s="7" t="s">
        <v>28</v>
      </c>
      <c r="E188" s="59" t="s">
        <v>92</v>
      </c>
      <c r="F188" s="61">
        <v>215</v>
      </c>
      <c r="G188" s="63">
        <v>3.4</v>
      </c>
      <c r="H188" s="63">
        <v>3.8</v>
      </c>
      <c r="I188" s="65">
        <v>22.65</v>
      </c>
      <c r="J188" s="63">
        <v>99.6</v>
      </c>
      <c r="K188" s="52" t="s">
        <v>96</v>
      </c>
      <c r="L188" s="63">
        <v>38.08</v>
      </c>
    </row>
    <row r="189" spans="1:12" ht="15" x14ac:dyDescent="0.25">
      <c r="A189" s="25"/>
      <c r="B189" s="16"/>
      <c r="C189" s="11"/>
      <c r="D189" s="7" t="s">
        <v>29</v>
      </c>
      <c r="E189" s="59" t="s">
        <v>101</v>
      </c>
      <c r="F189" s="61">
        <v>200</v>
      </c>
      <c r="G189" s="63">
        <v>16.899999999999999</v>
      </c>
      <c r="H189" s="63">
        <v>11.8</v>
      </c>
      <c r="I189" s="65">
        <v>25.1</v>
      </c>
      <c r="J189" s="63">
        <v>346.1</v>
      </c>
      <c r="K189" s="52" t="s">
        <v>97</v>
      </c>
      <c r="L189" s="63">
        <v>127.77</v>
      </c>
    </row>
    <row r="190" spans="1:12" ht="15" x14ac:dyDescent="0.25">
      <c r="A190" s="25"/>
      <c r="B190" s="16"/>
      <c r="C190" s="11"/>
      <c r="D190" s="7" t="s">
        <v>30</v>
      </c>
      <c r="E190" s="59"/>
      <c r="F190" s="61"/>
      <c r="G190" s="63"/>
      <c r="H190" s="63"/>
      <c r="I190" s="65"/>
      <c r="J190" s="63"/>
      <c r="K190" s="52"/>
      <c r="L190" s="63"/>
    </row>
    <row r="191" spans="1:12" ht="15" x14ac:dyDescent="0.25">
      <c r="A191" s="25"/>
      <c r="B191" s="16"/>
      <c r="C191" s="11"/>
      <c r="D191" s="7" t="s">
        <v>31</v>
      </c>
      <c r="E191" s="59" t="s">
        <v>136</v>
      </c>
      <c r="F191" s="61">
        <v>200</v>
      </c>
      <c r="G191" s="63">
        <v>0.54</v>
      </c>
      <c r="H191" s="63">
        <v>0.11</v>
      </c>
      <c r="I191" s="65">
        <v>24.83</v>
      </c>
      <c r="J191" s="63">
        <v>102.37</v>
      </c>
      <c r="K191" s="52" t="s">
        <v>108</v>
      </c>
      <c r="L191" s="63">
        <v>20.07</v>
      </c>
    </row>
    <row r="192" spans="1:12" ht="15" x14ac:dyDescent="0.25">
      <c r="A192" s="25"/>
      <c r="B192" s="16"/>
      <c r="C192" s="11"/>
      <c r="D192" s="7" t="s">
        <v>32</v>
      </c>
      <c r="E192" s="59" t="s">
        <v>52</v>
      </c>
      <c r="F192" s="61">
        <v>30</v>
      </c>
      <c r="G192" s="63">
        <v>2.0099999999999998</v>
      </c>
      <c r="H192" s="63">
        <v>0.24</v>
      </c>
      <c r="I192" s="65">
        <v>14.49</v>
      </c>
      <c r="J192" s="63">
        <v>71.400000000000006</v>
      </c>
      <c r="K192" s="52"/>
      <c r="L192" s="63">
        <v>6.88</v>
      </c>
    </row>
    <row r="193" spans="1:12" ht="15" x14ac:dyDescent="0.25">
      <c r="A193" s="25"/>
      <c r="B193" s="16"/>
      <c r="C193" s="11"/>
      <c r="D193" s="7" t="s">
        <v>33</v>
      </c>
      <c r="E193" s="59" t="s">
        <v>51</v>
      </c>
      <c r="F193" s="61">
        <v>30</v>
      </c>
      <c r="G193" s="63">
        <v>1.98</v>
      </c>
      <c r="H193" s="63">
        <v>0.33</v>
      </c>
      <c r="I193" s="65">
        <v>12.3</v>
      </c>
      <c r="J193" s="63">
        <v>61.8</v>
      </c>
      <c r="K193" s="52"/>
      <c r="L193" s="63">
        <v>6.07</v>
      </c>
    </row>
    <row r="194" spans="1:12" ht="15" x14ac:dyDescent="0.25">
      <c r="A194" s="25"/>
      <c r="B194" s="16"/>
      <c r="C194" s="11"/>
      <c r="D194" s="6"/>
      <c r="E194" s="59"/>
      <c r="F194" s="61"/>
      <c r="G194" s="63"/>
      <c r="H194" s="63"/>
      <c r="I194" s="65"/>
      <c r="J194" s="63"/>
      <c r="K194" s="52"/>
      <c r="L194" s="63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39</v>
      </c>
      <c r="E196" s="9"/>
      <c r="F196" s="21">
        <f>SUM(F187:F195)</f>
        <v>735</v>
      </c>
      <c r="G196" s="21">
        <f t="shared" ref="G196" si="106">SUM(G187:G195)</f>
        <v>26.63</v>
      </c>
      <c r="H196" s="21">
        <f t="shared" ref="H196" si="107">SUM(H187:H195)</f>
        <v>24.679999999999996</v>
      </c>
      <c r="I196" s="21">
        <f t="shared" ref="I196" si="108">SUM(I187:I195)</f>
        <v>100.57</v>
      </c>
      <c r="J196" s="21">
        <f t="shared" ref="J196" si="109">SUM(J187:J195)</f>
        <v>772.47</v>
      </c>
      <c r="K196" s="27"/>
      <c r="L196" s="66">
        <f>SUM(L187:L195)</f>
        <v>238</v>
      </c>
    </row>
    <row r="197" spans="1:12" ht="15" x14ac:dyDescent="0.25">
      <c r="A197" s="28">
        <f>A176</f>
        <v>1</v>
      </c>
      <c r="B197" s="14">
        <f>B176</f>
        <v>5</v>
      </c>
      <c r="C197" s="10" t="s">
        <v>34</v>
      </c>
      <c r="D197" s="12" t="s">
        <v>35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12" t="s">
        <v>31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6"/>
      <c r="B201" s="18"/>
      <c r="C201" s="8"/>
      <c r="D201" s="19" t="s">
        <v>39</v>
      </c>
      <c r="E201" s="9"/>
      <c r="F201" s="21">
        <f>SUM(F197:F200)</f>
        <v>0</v>
      </c>
      <c r="G201" s="21">
        <f t="shared" ref="G201" si="110">SUM(G197:G200)</f>
        <v>0</v>
      </c>
      <c r="H201" s="21">
        <f t="shared" ref="H201" si="111">SUM(H197:H200)</f>
        <v>0</v>
      </c>
      <c r="I201" s="21">
        <f t="shared" ref="I201" si="112">SUM(I197:I200)</f>
        <v>0</v>
      </c>
      <c r="J201" s="21">
        <f t="shared" ref="J201" si="113">SUM(J197:J200)</f>
        <v>0</v>
      </c>
      <c r="K201" s="27"/>
      <c r="L201" s="21">
        <v>0</v>
      </c>
    </row>
    <row r="202" spans="1:12" ht="15" x14ac:dyDescent="0.25">
      <c r="A202" s="28">
        <f>A176</f>
        <v>1</v>
      </c>
      <c r="B202" s="14">
        <f>B176</f>
        <v>5</v>
      </c>
      <c r="C202" s="10" t="s">
        <v>36</v>
      </c>
      <c r="D202" s="7" t="s">
        <v>21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31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7" t="s">
        <v>23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6"/>
      <c r="B208" s="18"/>
      <c r="C208" s="8"/>
      <c r="D208" s="19" t="s">
        <v>39</v>
      </c>
      <c r="E208" s="9"/>
      <c r="F208" s="21">
        <f>SUM(F202:F207)</f>
        <v>0</v>
      </c>
      <c r="G208" s="21">
        <f t="shared" ref="G208" si="114">SUM(G202:G207)</f>
        <v>0</v>
      </c>
      <c r="H208" s="21">
        <f t="shared" ref="H208" si="115">SUM(H202:H207)</f>
        <v>0</v>
      </c>
      <c r="I208" s="21">
        <f t="shared" ref="I208" si="116">SUM(I202:I207)</f>
        <v>0</v>
      </c>
      <c r="J208" s="21">
        <f t="shared" ref="J208" si="117">SUM(J202:J207)</f>
        <v>0</v>
      </c>
      <c r="K208" s="27"/>
      <c r="L208" s="21">
        <f t="shared" ref="L208" ca="1" si="118">SUM(L202:L210)</f>
        <v>0</v>
      </c>
    </row>
    <row r="209" spans="1:12" ht="15" x14ac:dyDescent="0.25">
      <c r="A209" s="28">
        <f>A176</f>
        <v>1</v>
      </c>
      <c r="B209" s="14">
        <f>B176</f>
        <v>5</v>
      </c>
      <c r="C209" s="10" t="s">
        <v>37</v>
      </c>
      <c r="D209" s="12" t="s">
        <v>38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35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31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12" t="s">
        <v>24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6"/>
      <c r="B215" s="18"/>
      <c r="C215" s="8"/>
      <c r="D215" s="20" t="s">
        <v>39</v>
      </c>
      <c r="E215" s="9"/>
      <c r="F215" s="21">
        <f>SUM(F209:F214)</f>
        <v>0</v>
      </c>
      <c r="G215" s="21">
        <f t="shared" ref="G215" si="119">SUM(G209:G214)</f>
        <v>0</v>
      </c>
      <c r="H215" s="21">
        <f t="shared" ref="H215" si="120">SUM(H209:H214)</f>
        <v>0</v>
      </c>
      <c r="I215" s="21">
        <f t="shared" ref="I215" si="121">SUM(I209:I214)</f>
        <v>0</v>
      </c>
      <c r="J215" s="21">
        <f t="shared" ref="J215" si="122">SUM(J209:J214)</f>
        <v>0</v>
      </c>
      <c r="K215" s="27"/>
      <c r="L215" s="21">
        <f t="shared" ref="L215" ca="1" si="123">SUM(L209:L217)</f>
        <v>0</v>
      </c>
    </row>
    <row r="216" spans="1:12" ht="15.75" customHeight="1" thickBot="1" x14ac:dyDescent="0.25">
      <c r="A216" s="31">
        <f>A176</f>
        <v>1</v>
      </c>
      <c r="B216" s="32">
        <f>B176</f>
        <v>5</v>
      </c>
      <c r="C216" s="130" t="s">
        <v>4</v>
      </c>
      <c r="D216" s="131"/>
      <c r="E216" s="33"/>
      <c r="F216" s="34">
        <f>F182+F186+F196+F201+F208+F215</f>
        <v>1285</v>
      </c>
      <c r="G216" s="34">
        <f t="shared" ref="G216" si="124">G182+G186+G196+G201+G208+G215</f>
        <v>44.129999999999995</v>
      </c>
      <c r="H216" s="34">
        <f t="shared" ref="H216" si="125">H182+H186+H196+H201+H208+H215</f>
        <v>41.279999999999994</v>
      </c>
      <c r="I216" s="34">
        <f t="shared" ref="I216" si="126">I182+I186+I196+I201+I208+I215</f>
        <v>177</v>
      </c>
      <c r="J216" s="34">
        <f t="shared" ref="J216" si="127">J182+J186+J196+J201+J208+J215</f>
        <v>1247.1500000000001</v>
      </c>
      <c r="K216" s="35"/>
      <c r="L216" s="82">
        <f>L196+L182</f>
        <v>398</v>
      </c>
    </row>
    <row r="217" spans="1:12" ht="15" x14ac:dyDescent="0.25">
      <c r="A217" s="22">
        <v>1</v>
      </c>
      <c r="B217" s="23">
        <v>6</v>
      </c>
      <c r="C217" s="24" t="s">
        <v>20</v>
      </c>
      <c r="D217" s="5" t="s">
        <v>21</v>
      </c>
      <c r="E217" s="59"/>
      <c r="F217" s="48"/>
      <c r="G217" s="48"/>
      <c r="H217" s="48"/>
      <c r="I217" s="48"/>
      <c r="J217" s="48"/>
      <c r="K217" s="49"/>
      <c r="L217" s="48"/>
    </row>
    <row r="218" spans="1:12" ht="15" x14ac:dyDescent="0.25">
      <c r="A218" s="25"/>
      <c r="B218" s="16"/>
      <c r="C218" s="11"/>
      <c r="D218" s="6"/>
      <c r="E218" s="83"/>
      <c r="F218" s="51"/>
      <c r="G218" s="51"/>
      <c r="H218" s="51"/>
      <c r="I218" s="51"/>
      <c r="J218" s="51"/>
      <c r="K218" s="52"/>
      <c r="L218" s="51"/>
    </row>
    <row r="219" spans="1:12" ht="15.75" thickBot="1" x14ac:dyDescent="0.3">
      <c r="A219" s="25"/>
      <c r="B219" s="16"/>
      <c r="C219" s="11"/>
      <c r="D219" s="7" t="s">
        <v>22</v>
      </c>
      <c r="E219" s="59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67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7" t="s">
        <v>24</v>
      </c>
      <c r="E221" s="68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6"/>
      <c r="B224" s="18"/>
      <c r="C224" s="8"/>
      <c r="D224" s="19" t="s">
        <v>39</v>
      </c>
      <c r="E224" s="9"/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7">
        <v>0</v>
      </c>
      <c r="L224" s="66">
        <v>0</v>
      </c>
    </row>
    <row r="225" spans="1:12" ht="15" x14ac:dyDescent="0.25">
      <c r="A225" s="28">
        <f>A217</f>
        <v>1</v>
      </c>
      <c r="B225" s="14">
        <f>B217</f>
        <v>6</v>
      </c>
      <c r="C225" s="10" t="s">
        <v>25</v>
      </c>
      <c r="D225" s="12" t="s">
        <v>24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6"/>
      <c r="B228" s="18"/>
      <c r="C228" s="8"/>
      <c r="D228" s="19" t="s">
        <v>39</v>
      </c>
      <c r="E228" s="9"/>
      <c r="F228" s="21">
        <f>SUM(F225:F227)</f>
        <v>0</v>
      </c>
      <c r="G228" s="21">
        <f t="shared" ref="G228" si="128">SUM(G225:G227)</f>
        <v>0</v>
      </c>
      <c r="H228" s="21">
        <f t="shared" ref="H228" si="129">SUM(H225:H227)</f>
        <v>0</v>
      </c>
      <c r="I228" s="21">
        <f t="shared" ref="I228" si="130">SUM(I225:I227)</f>
        <v>0</v>
      </c>
      <c r="J228" s="21">
        <f t="shared" ref="J228" si="131">SUM(J225:J227)</f>
        <v>0</v>
      </c>
      <c r="K228" s="27">
        <v>0</v>
      </c>
      <c r="L228" s="21">
        <f t="shared" ref="L228" ca="1" si="132">SUM(L225:L233)</f>
        <v>0</v>
      </c>
    </row>
    <row r="229" spans="1:12" ht="15" x14ac:dyDescent="0.25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58"/>
      <c r="F229" s="60"/>
      <c r="G229" s="62"/>
      <c r="H229" s="62"/>
      <c r="I229" s="64"/>
      <c r="J229" s="62"/>
      <c r="K229" s="52"/>
      <c r="L229" s="62"/>
    </row>
    <row r="230" spans="1:12" ht="15" x14ac:dyDescent="0.25">
      <c r="A230" s="25"/>
      <c r="B230" s="16"/>
      <c r="C230" s="11"/>
      <c r="D230" s="7" t="s">
        <v>28</v>
      </c>
      <c r="E230" s="59"/>
      <c r="F230" s="61"/>
      <c r="G230" s="63"/>
      <c r="H230" s="63"/>
      <c r="I230" s="65"/>
      <c r="J230" s="63"/>
      <c r="K230" s="52"/>
      <c r="L230" s="63"/>
    </row>
    <row r="231" spans="1:12" ht="15" x14ac:dyDescent="0.25">
      <c r="A231" s="25"/>
      <c r="B231" s="16"/>
      <c r="C231" s="11"/>
      <c r="D231" s="7" t="s">
        <v>29</v>
      </c>
      <c r="E231" s="59"/>
      <c r="F231" s="61"/>
      <c r="G231" s="63"/>
      <c r="H231" s="63"/>
      <c r="I231" s="65"/>
      <c r="J231" s="63"/>
      <c r="K231" s="52"/>
      <c r="L231" s="63"/>
    </row>
    <row r="232" spans="1:12" ht="15" x14ac:dyDescent="0.25">
      <c r="A232" s="25"/>
      <c r="B232" s="16"/>
      <c r="C232" s="11"/>
      <c r="D232" s="7" t="s">
        <v>30</v>
      </c>
      <c r="E232" s="59"/>
      <c r="F232" s="61"/>
      <c r="G232" s="63"/>
      <c r="H232" s="63"/>
      <c r="I232" s="65"/>
      <c r="J232" s="63"/>
      <c r="K232" s="52"/>
      <c r="L232" s="63"/>
    </row>
    <row r="233" spans="1:12" ht="15" x14ac:dyDescent="0.25">
      <c r="A233" s="25"/>
      <c r="B233" s="16"/>
      <c r="C233" s="11"/>
      <c r="D233" s="7" t="s">
        <v>31</v>
      </c>
      <c r="E233" s="59"/>
      <c r="F233" s="61"/>
      <c r="G233" s="63"/>
      <c r="H233" s="63"/>
      <c r="I233" s="65"/>
      <c r="J233" s="63"/>
      <c r="K233" s="52"/>
      <c r="L233" s="63"/>
    </row>
    <row r="234" spans="1:12" ht="15" x14ac:dyDescent="0.25">
      <c r="A234" s="25"/>
      <c r="B234" s="16"/>
      <c r="C234" s="11"/>
      <c r="D234" s="7" t="s">
        <v>32</v>
      </c>
      <c r="E234" s="59"/>
      <c r="F234" s="61"/>
      <c r="G234" s="63"/>
      <c r="H234" s="63"/>
      <c r="I234" s="65"/>
      <c r="J234" s="63"/>
      <c r="K234" s="52"/>
      <c r="L234" s="63"/>
    </row>
    <row r="235" spans="1:12" ht="15" x14ac:dyDescent="0.25">
      <c r="A235" s="25"/>
      <c r="B235" s="16"/>
      <c r="C235" s="11"/>
      <c r="D235" s="7" t="s">
        <v>33</v>
      </c>
      <c r="E235" s="59"/>
      <c r="F235" s="61"/>
      <c r="G235" s="63"/>
      <c r="H235" s="63"/>
      <c r="I235" s="65"/>
      <c r="J235" s="63"/>
      <c r="K235" s="52"/>
      <c r="L235" s="63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39</v>
      </c>
      <c r="E238" s="9"/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7">
        <v>0</v>
      </c>
      <c r="L238" s="66">
        <v>0</v>
      </c>
    </row>
    <row r="239" spans="1:12" ht="15" x14ac:dyDescent="0.25">
      <c r="A239" s="28">
        <f>A217</f>
        <v>1</v>
      </c>
      <c r="B239" s="14">
        <f>B217</f>
        <v>6</v>
      </c>
      <c r="C239" s="10" t="s">
        <v>34</v>
      </c>
      <c r="D239" s="12" t="s">
        <v>35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12" t="s">
        <v>31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6"/>
      <c r="B243" s="18"/>
      <c r="C243" s="8"/>
      <c r="D243" s="19" t="s">
        <v>39</v>
      </c>
      <c r="E243" s="9"/>
      <c r="F243" s="21">
        <f>SUM(F239:F242)</f>
        <v>0</v>
      </c>
      <c r="G243" s="21">
        <f t="shared" ref="G243" si="133">SUM(G239:G242)</f>
        <v>0</v>
      </c>
      <c r="H243" s="21">
        <f t="shared" ref="H243" si="134">SUM(H239:H242)</f>
        <v>0</v>
      </c>
      <c r="I243" s="21">
        <f t="shared" ref="I243" si="135">SUM(I239:I242)</f>
        <v>0</v>
      </c>
      <c r="J243" s="21">
        <f t="shared" ref="J243" si="136">SUM(J239:J242)</f>
        <v>0</v>
      </c>
      <c r="K243" s="27">
        <v>0</v>
      </c>
      <c r="L243" s="21">
        <v>0</v>
      </c>
    </row>
    <row r="244" spans="1:12" ht="15" x14ac:dyDescent="0.25">
      <c r="A244" s="28">
        <f>A217</f>
        <v>1</v>
      </c>
      <c r="B244" s="14">
        <f>B217</f>
        <v>6</v>
      </c>
      <c r="C244" s="10" t="s">
        <v>36</v>
      </c>
      <c r="D244" s="7" t="s">
        <v>21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31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7" t="s">
        <v>23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6"/>
      <c r="B250" s="18"/>
      <c r="C250" s="8"/>
      <c r="D250" s="19" t="s">
        <v>39</v>
      </c>
      <c r="E250" s="9"/>
      <c r="F250" s="21">
        <f>SUM(F244:F249)</f>
        <v>0</v>
      </c>
      <c r="G250" s="21">
        <f t="shared" ref="G250" si="137">SUM(G244:G249)</f>
        <v>0</v>
      </c>
      <c r="H250" s="21">
        <f t="shared" ref="H250" si="138">SUM(H244:H249)</f>
        <v>0</v>
      </c>
      <c r="I250" s="21">
        <f t="shared" ref="I250" si="139">SUM(I244:I249)</f>
        <v>0</v>
      </c>
      <c r="J250" s="21">
        <f t="shared" ref="J250" si="140">SUM(J244:J249)</f>
        <v>0</v>
      </c>
      <c r="K250" s="27">
        <v>0</v>
      </c>
      <c r="L250" s="21">
        <f t="shared" ref="L250" ca="1" si="141">SUM(L244:L252)</f>
        <v>0</v>
      </c>
    </row>
    <row r="251" spans="1:12" ht="15" x14ac:dyDescent="0.25">
      <c r="A251" s="28">
        <f>A217</f>
        <v>1</v>
      </c>
      <c r="B251" s="14">
        <f>B217</f>
        <v>6</v>
      </c>
      <c r="C251" s="10" t="s">
        <v>37</v>
      </c>
      <c r="D251" s="12" t="s">
        <v>38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35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31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12" t="s">
        <v>24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6"/>
      <c r="B257" s="18"/>
      <c r="C257" s="8"/>
      <c r="D257" s="20" t="s">
        <v>39</v>
      </c>
      <c r="E257" s="9"/>
      <c r="F257" s="21">
        <f>SUM(F251:F256)</f>
        <v>0</v>
      </c>
      <c r="G257" s="21">
        <f t="shared" ref="G257" si="142">SUM(G251:G256)</f>
        <v>0</v>
      </c>
      <c r="H257" s="21">
        <f t="shared" ref="H257" si="143">SUM(H251:H256)</f>
        <v>0</v>
      </c>
      <c r="I257" s="21">
        <f t="shared" ref="I257" si="144">SUM(I251:I256)</f>
        <v>0</v>
      </c>
      <c r="J257" s="21">
        <f t="shared" ref="J257" si="145">SUM(J251:J256)</f>
        <v>0</v>
      </c>
      <c r="K257" s="27">
        <v>0</v>
      </c>
      <c r="L257" s="21">
        <f t="shared" ref="L257" ca="1" si="146">SUM(L251:L259)</f>
        <v>0</v>
      </c>
    </row>
    <row r="258" spans="1:12" ht="15.75" customHeight="1" thickBot="1" x14ac:dyDescent="0.25">
      <c r="A258" s="31">
        <f>A217</f>
        <v>1</v>
      </c>
      <c r="B258" s="32">
        <f>B217</f>
        <v>6</v>
      </c>
      <c r="C258" s="130" t="s">
        <v>4</v>
      </c>
      <c r="D258" s="131"/>
      <c r="E258" s="33"/>
      <c r="F258" s="34">
        <f>F224+F228+F238+F243+F250+F257</f>
        <v>0</v>
      </c>
      <c r="G258" s="34">
        <f t="shared" ref="G258" si="147">G224+G228+G238+G243+G250+G257</f>
        <v>0</v>
      </c>
      <c r="H258" s="34">
        <f t="shared" ref="H258" si="148">H224+H228+H238+H243+H250+H257</f>
        <v>0</v>
      </c>
      <c r="I258" s="34">
        <f t="shared" ref="I258" si="149">I224+I228+I238+I243+I250+I257</f>
        <v>0</v>
      </c>
      <c r="J258" s="34">
        <f t="shared" ref="J258" si="150">J224+J228+J238+J243+J250+J257</f>
        <v>0</v>
      </c>
      <c r="K258" s="35">
        <v>0</v>
      </c>
      <c r="L258" s="82">
        <f>L238+L224</f>
        <v>0</v>
      </c>
    </row>
    <row r="259" spans="1:12" ht="15" x14ac:dyDescent="0.25">
      <c r="A259" s="22">
        <v>1</v>
      </c>
      <c r="B259" s="23">
        <v>7</v>
      </c>
      <c r="C259" s="24" t="s">
        <v>20</v>
      </c>
      <c r="D259" s="5" t="s">
        <v>27</v>
      </c>
      <c r="E259" s="67"/>
      <c r="F259" s="69"/>
      <c r="G259" s="73"/>
      <c r="H259" s="73"/>
      <c r="I259" s="74"/>
      <c r="J259" s="73"/>
      <c r="K259" s="49"/>
      <c r="L259" s="77"/>
    </row>
    <row r="260" spans="1:12" ht="15" x14ac:dyDescent="0.25">
      <c r="A260" s="25"/>
      <c r="B260" s="16"/>
      <c r="C260" s="11"/>
      <c r="D260" s="6" t="s">
        <v>29</v>
      </c>
      <c r="E260" s="59"/>
      <c r="F260" s="71"/>
      <c r="G260" s="63"/>
      <c r="H260" s="63"/>
      <c r="I260" s="65"/>
      <c r="J260" s="63"/>
      <c r="K260" s="52"/>
      <c r="L260" s="79"/>
    </row>
    <row r="261" spans="1:12" ht="15" x14ac:dyDescent="0.25">
      <c r="A261" s="25"/>
      <c r="B261" s="16"/>
      <c r="C261" s="11"/>
      <c r="D261" s="7" t="s">
        <v>30</v>
      </c>
      <c r="E261" s="59"/>
      <c r="F261" s="71"/>
      <c r="G261" s="63"/>
      <c r="H261" s="63"/>
      <c r="I261" s="65"/>
      <c r="J261" s="63"/>
      <c r="K261" s="52"/>
      <c r="L261" s="79"/>
    </row>
    <row r="262" spans="1:12" ht="15" x14ac:dyDescent="0.25">
      <c r="A262" s="25"/>
      <c r="B262" s="16"/>
      <c r="C262" s="11"/>
      <c r="D262" s="7" t="s">
        <v>22</v>
      </c>
      <c r="E262" s="68"/>
      <c r="F262" s="72"/>
      <c r="G262" s="75"/>
      <c r="H262" s="75"/>
      <c r="I262" s="76"/>
      <c r="J262" s="75"/>
      <c r="K262" s="52"/>
      <c r="L262" s="80"/>
    </row>
    <row r="263" spans="1:12" ht="15.75" thickBot="1" x14ac:dyDescent="0.3">
      <c r="A263" s="25"/>
      <c r="B263" s="16"/>
      <c r="C263" s="11"/>
      <c r="D263" s="7" t="s">
        <v>23</v>
      </c>
      <c r="E263" s="86"/>
      <c r="F263" s="87"/>
      <c r="G263" s="88"/>
      <c r="H263" s="88"/>
      <c r="I263" s="89"/>
      <c r="J263" s="88"/>
      <c r="K263" s="52"/>
      <c r="L263" s="90"/>
    </row>
    <row r="264" spans="1:12" ht="15" x14ac:dyDescent="0.25">
      <c r="A264" s="25"/>
      <c r="B264" s="16"/>
      <c r="C264" s="11"/>
      <c r="D264" s="85"/>
      <c r="E264" s="83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6"/>
      <c r="B266" s="18"/>
      <c r="C266" s="8"/>
      <c r="D266" s="19" t="s">
        <v>39</v>
      </c>
      <c r="E266" s="9"/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7">
        <v>0</v>
      </c>
      <c r="L266" s="21">
        <v>0</v>
      </c>
    </row>
    <row r="267" spans="1:12" ht="15" x14ac:dyDescent="0.25">
      <c r="A267" s="28">
        <f>A259</f>
        <v>1</v>
      </c>
      <c r="B267" s="14">
        <f>B259</f>
        <v>7</v>
      </c>
      <c r="C267" s="10" t="s">
        <v>25</v>
      </c>
      <c r="D267" s="12" t="s">
        <v>24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6"/>
      <c r="B270" s="18"/>
      <c r="C270" s="8"/>
      <c r="D270" s="19" t="s">
        <v>39</v>
      </c>
      <c r="E270" s="9"/>
      <c r="F270" s="21">
        <f>SUM(F267:F269)</f>
        <v>0</v>
      </c>
      <c r="G270" s="21">
        <f t="shared" ref="G270" si="151">SUM(G267:G269)</f>
        <v>0</v>
      </c>
      <c r="H270" s="21">
        <f t="shared" ref="H270" si="152">SUM(H267:H269)</f>
        <v>0</v>
      </c>
      <c r="I270" s="21">
        <f t="shared" ref="I270" si="153">SUM(I267:I269)</f>
        <v>0</v>
      </c>
      <c r="J270" s="21">
        <f t="shared" ref="J270" si="154">SUM(J267:J269)</f>
        <v>0</v>
      </c>
      <c r="K270" s="27">
        <v>0</v>
      </c>
      <c r="L270" s="21">
        <f t="shared" ref="L270" ca="1" si="155">SUM(L267:L275)</f>
        <v>0</v>
      </c>
    </row>
    <row r="271" spans="1:12" ht="15" x14ac:dyDescent="0.25">
      <c r="A271" s="28">
        <f>A259</f>
        <v>1</v>
      </c>
      <c r="B271" s="14">
        <f>B259</f>
        <v>7</v>
      </c>
      <c r="C271" s="10" t="s">
        <v>26</v>
      </c>
      <c r="D271" s="7" t="s">
        <v>27</v>
      </c>
      <c r="E271" s="58"/>
      <c r="F271" s="60"/>
      <c r="G271" s="62"/>
      <c r="H271" s="62"/>
      <c r="I271" s="64"/>
      <c r="J271" s="62"/>
      <c r="K271" s="52"/>
      <c r="L271" s="60"/>
    </row>
    <row r="272" spans="1:12" ht="15" x14ac:dyDescent="0.25">
      <c r="A272" s="25"/>
      <c r="B272" s="16"/>
      <c r="C272" s="11"/>
      <c r="D272" s="7" t="s">
        <v>28</v>
      </c>
      <c r="E272" s="59"/>
      <c r="F272" s="61"/>
      <c r="G272" s="63"/>
      <c r="H272" s="63"/>
      <c r="I272" s="65"/>
      <c r="J272" s="63"/>
      <c r="K272" s="52"/>
      <c r="L272" s="61"/>
    </row>
    <row r="273" spans="1:12" ht="15" x14ac:dyDescent="0.25">
      <c r="A273" s="25"/>
      <c r="B273" s="16"/>
      <c r="C273" s="11"/>
      <c r="D273" s="7" t="s">
        <v>29</v>
      </c>
      <c r="E273" s="59"/>
      <c r="F273" s="61"/>
      <c r="G273" s="63"/>
      <c r="H273" s="63"/>
      <c r="I273" s="65"/>
      <c r="J273" s="63"/>
      <c r="K273" s="52"/>
      <c r="L273" s="61"/>
    </row>
    <row r="274" spans="1:12" ht="15" x14ac:dyDescent="0.25">
      <c r="A274" s="25"/>
      <c r="B274" s="16"/>
      <c r="C274" s="11"/>
      <c r="D274" s="7" t="s">
        <v>30</v>
      </c>
      <c r="E274" s="59"/>
      <c r="F274" s="61"/>
      <c r="G274" s="63"/>
      <c r="H274" s="63"/>
      <c r="I274" s="65"/>
      <c r="J274" s="63"/>
      <c r="K274" s="52"/>
      <c r="L274" s="61"/>
    </row>
    <row r="275" spans="1:12" ht="15" x14ac:dyDescent="0.25">
      <c r="A275" s="25"/>
      <c r="B275" s="16"/>
      <c r="C275" s="11"/>
      <c r="D275" s="7" t="s">
        <v>31</v>
      </c>
      <c r="E275" s="59"/>
      <c r="F275" s="61"/>
      <c r="G275" s="63"/>
      <c r="H275" s="63"/>
      <c r="I275" s="65"/>
      <c r="J275" s="63"/>
      <c r="K275" s="52"/>
      <c r="L275" s="61"/>
    </row>
    <row r="276" spans="1:12" ht="15" x14ac:dyDescent="0.25">
      <c r="A276" s="25"/>
      <c r="B276" s="16"/>
      <c r="C276" s="11"/>
      <c r="D276" s="7" t="s">
        <v>32</v>
      </c>
      <c r="E276" s="59"/>
      <c r="F276" s="61"/>
      <c r="G276" s="63"/>
      <c r="H276" s="63"/>
      <c r="I276" s="65"/>
      <c r="J276" s="63"/>
      <c r="K276" s="52"/>
      <c r="L276" s="61"/>
    </row>
    <row r="277" spans="1:12" ht="15" x14ac:dyDescent="0.25">
      <c r="A277" s="25"/>
      <c r="B277" s="16"/>
      <c r="C277" s="11"/>
      <c r="D277" s="7" t="s">
        <v>33</v>
      </c>
      <c r="E277" s="59"/>
      <c r="F277" s="61"/>
      <c r="G277" s="63"/>
      <c r="H277" s="63"/>
      <c r="I277" s="65"/>
      <c r="J277" s="63"/>
      <c r="K277" s="52"/>
      <c r="L277" s="6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39</v>
      </c>
      <c r="E280" s="9"/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7">
        <v>0</v>
      </c>
      <c r="L280" s="21">
        <v>0</v>
      </c>
    </row>
    <row r="281" spans="1:12" ht="15" x14ac:dyDescent="0.25">
      <c r="A281" s="28">
        <f>A259</f>
        <v>1</v>
      </c>
      <c r="B281" s="14">
        <f>B259</f>
        <v>7</v>
      </c>
      <c r="C281" s="10" t="s">
        <v>34</v>
      </c>
      <c r="D281" s="12" t="s">
        <v>35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12" t="s">
        <v>31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6"/>
      <c r="B285" s="18"/>
      <c r="C285" s="8"/>
      <c r="D285" s="19" t="s">
        <v>39</v>
      </c>
      <c r="E285" s="9"/>
      <c r="F285" s="21">
        <f>SUM(F281:F284)</f>
        <v>0</v>
      </c>
      <c r="G285" s="21">
        <f t="shared" ref="G285" si="156">SUM(G281:G284)</f>
        <v>0</v>
      </c>
      <c r="H285" s="21">
        <f t="shared" ref="H285" si="157">SUM(H281:H284)</f>
        <v>0</v>
      </c>
      <c r="I285" s="21">
        <f t="shared" ref="I285" si="158">SUM(I281:I284)</f>
        <v>0</v>
      </c>
      <c r="J285" s="21">
        <f t="shared" ref="J285" si="159">SUM(J281:J284)</f>
        <v>0</v>
      </c>
      <c r="K285" s="27">
        <v>0</v>
      </c>
      <c r="L285" s="21">
        <v>0</v>
      </c>
    </row>
    <row r="286" spans="1:12" ht="15" x14ac:dyDescent="0.25">
      <c r="A286" s="28">
        <f>A259</f>
        <v>1</v>
      </c>
      <c r="B286" s="14">
        <f>B259</f>
        <v>7</v>
      </c>
      <c r="C286" s="10" t="s">
        <v>36</v>
      </c>
      <c r="D286" s="7" t="s">
        <v>21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31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7" t="s">
        <v>23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6"/>
      <c r="B292" s="18"/>
      <c r="C292" s="8"/>
      <c r="D292" s="19" t="s">
        <v>39</v>
      </c>
      <c r="E292" s="9"/>
      <c r="F292" s="21">
        <f>SUM(F286:F291)</f>
        <v>0</v>
      </c>
      <c r="G292" s="21">
        <f t="shared" ref="G292" si="160">SUM(G286:G291)</f>
        <v>0</v>
      </c>
      <c r="H292" s="21">
        <f t="shared" ref="H292" si="161">SUM(H286:H291)</f>
        <v>0</v>
      </c>
      <c r="I292" s="21">
        <f t="shared" ref="I292" si="162">SUM(I286:I291)</f>
        <v>0</v>
      </c>
      <c r="J292" s="21">
        <f t="shared" ref="J292" si="163">SUM(J286:J291)</f>
        <v>0</v>
      </c>
      <c r="K292" s="27">
        <v>0</v>
      </c>
      <c r="L292" s="21">
        <f t="shared" ref="L292" ca="1" si="164">SUM(L286:L294)</f>
        <v>0</v>
      </c>
    </row>
    <row r="293" spans="1:12" ht="15" x14ac:dyDescent="0.25">
      <c r="A293" s="28">
        <f>A259</f>
        <v>1</v>
      </c>
      <c r="B293" s="14">
        <f>B259</f>
        <v>7</v>
      </c>
      <c r="C293" s="10" t="s">
        <v>37</v>
      </c>
      <c r="D293" s="12" t="s">
        <v>38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35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31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12" t="s">
        <v>24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6"/>
      <c r="B299" s="18"/>
      <c r="C299" s="8"/>
      <c r="D299" s="20" t="s">
        <v>39</v>
      </c>
      <c r="E299" s="9"/>
      <c r="F299" s="21">
        <f>SUM(F293:F298)</f>
        <v>0</v>
      </c>
      <c r="G299" s="21">
        <f t="shared" ref="G299" si="165">SUM(G293:G298)</f>
        <v>0</v>
      </c>
      <c r="H299" s="21">
        <f t="shared" ref="H299" si="166">SUM(H293:H298)</f>
        <v>0</v>
      </c>
      <c r="I299" s="21">
        <f t="shared" ref="I299" si="167">SUM(I293:I298)</f>
        <v>0</v>
      </c>
      <c r="J299" s="21">
        <f t="shared" ref="J299" si="168">SUM(J293:J298)</f>
        <v>0</v>
      </c>
      <c r="K299" s="27">
        <v>0</v>
      </c>
      <c r="L299" s="21">
        <f ca="1">SUM(L293:L301)</f>
        <v>0</v>
      </c>
    </row>
    <row r="300" spans="1:12" ht="15.75" customHeight="1" thickBot="1" x14ac:dyDescent="0.25">
      <c r="A300" s="31">
        <f>A259</f>
        <v>1</v>
      </c>
      <c r="B300" s="32">
        <f>B259</f>
        <v>7</v>
      </c>
      <c r="C300" s="130" t="s">
        <v>4</v>
      </c>
      <c r="D300" s="131"/>
      <c r="E300" s="39"/>
      <c r="F300" s="34">
        <f>F266+F270+F280+F285+F292+F299</f>
        <v>0</v>
      </c>
      <c r="G300" s="34">
        <f t="shared" ref="G300" si="169">G266+G270+G280+G285+G292+G299</f>
        <v>0</v>
      </c>
      <c r="H300" s="34">
        <f t="shared" ref="H300" si="170">H266+H270+H280+H285+H292+H299</f>
        <v>0</v>
      </c>
      <c r="I300" s="34">
        <f t="shared" ref="I300" si="171">I266+I270+I280+I285+I292+I299</f>
        <v>0</v>
      </c>
      <c r="J300" s="34">
        <f t="shared" ref="J300" si="172">J266+J270+J280+J285+J292+J299</f>
        <v>0</v>
      </c>
      <c r="K300" s="35">
        <v>0</v>
      </c>
      <c r="L300" s="34">
        <f>L280+L266</f>
        <v>0</v>
      </c>
    </row>
    <row r="301" spans="1:12" ht="15" x14ac:dyDescent="0.25">
      <c r="A301" s="22">
        <v>2</v>
      </c>
      <c r="B301" s="23">
        <v>1</v>
      </c>
      <c r="C301" s="24" t="s">
        <v>20</v>
      </c>
      <c r="D301" s="5" t="s">
        <v>23</v>
      </c>
      <c r="E301" s="67" t="s">
        <v>112</v>
      </c>
      <c r="F301" s="69">
        <v>30</v>
      </c>
      <c r="G301" s="73">
        <v>1.4</v>
      </c>
      <c r="H301" s="73">
        <v>0.3</v>
      </c>
      <c r="I301" s="74">
        <v>14.73</v>
      </c>
      <c r="J301" s="73">
        <v>71.400000000000006</v>
      </c>
      <c r="K301" s="102"/>
      <c r="L301" s="77">
        <v>5.86</v>
      </c>
    </row>
    <row r="302" spans="1:12" ht="45.75" thickBot="1" x14ac:dyDescent="0.3">
      <c r="A302" s="25"/>
      <c r="B302" s="16"/>
      <c r="C302" s="11"/>
      <c r="D302" s="8"/>
      <c r="E302" s="58" t="s">
        <v>114</v>
      </c>
      <c r="F302" s="70">
        <v>25</v>
      </c>
      <c r="G302" s="78">
        <v>6.78</v>
      </c>
      <c r="H302" s="78">
        <v>8</v>
      </c>
      <c r="I302" s="122">
        <v>0</v>
      </c>
      <c r="J302" s="78">
        <v>80.23</v>
      </c>
      <c r="K302" s="114" t="s">
        <v>115</v>
      </c>
      <c r="L302" s="78">
        <v>24.26</v>
      </c>
    </row>
    <row r="303" spans="1:12" ht="15" x14ac:dyDescent="0.25">
      <c r="A303" s="25"/>
      <c r="B303" s="16"/>
      <c r="C303" s="11"/>
      <c r="D303" s="7" t="s">
        <v>99</v>
      </c>
      <c r="E303" s="59" t="s">
        <v>137</v>
      </c>
      <c r="F303" s="71">
        <v>160</v>
      </c>
      <c r="G303" s="63">
        <v>2.83</v>
      </c>
      <c r="H303" s="63">
        <v>7.73</v>
      </c>
      <c r="I303" s="65">
        <v>30</v>
      </c>
      <c r="J303" s="63">
        <v>240.7</v>
      </c>
      <c r="K303" s="103" t="s">
        <v>138</v>
      </c>
      <c r="L303" s="79">
        <v>32.42</v>
      </c>
    </row>
    <row r="304" spans="1:12" ht="45" x14ac:dyDescent="0.25">
      <c r="A304" s="25"/>
      <c r="B304" s="16"/>
      <c r="C304" s="11"/>
      <c r="D304" s="100" t="s">
        <v>31</v>
      </c>
      <c r="E304" s="97" t="s">
        <v>46</v>
      </c>
      <c r="F304" s="71">
        <v>200</v>
      </c>
      <c r="G304" s="79">
        <v>3.52</v>
      </c>
      <c r="H304" s="79">
        <v>3.72</v>
      </c>
      <c r="I304" s="123">
        <v>25.49</v>
      </c>
      <c r="J304" s="79">
        <v>145.19999999999999</v>
      </c>
      <c r="K304" s="101" t="s">
        <v>47</v>
      </c>
      <c r="L304" s="79">
        <v>38.21</v>
      </c>
    </row>
    <row r="305" spans="1:12" ht="15.75" thickBot="1" x14ac:dyDescent="0.3">
      <c r="A305" s="25"/>
      <c r="B305" s="16"/>
      <c r="C305" s="11"/>
      <c r="D305" s="92" t="s">
        <v>100</v>
      </c>
      <c r="E305" s="68" t="s">
        <v>88</v>
      </c>
      <c r="F305" s="72">
        <v>150</v>
      </c>
      <c r="G305" s="75">
        <v>1</v>
      </c>
      <c r="H305" s="75">
        <v>0</v>
      </c>
      <c r="I305" s="76">
        <v>7.5</v>
      </c>
      <c r="J305" s="75">
        <v>38</v>
      </c>
      <c r="K305" s="80"/>
      <c r="L305" s="80">
        <v>59.25</v>
      </c>
    </row>
    <row r="306" spans="1:12" ht="15" x14ac:dyDescent="0.25">
      <c r="A306" s="25"/>
      <c r="B306" s="16"/>
      <c r="C306" s="11"/>
      <c r="D306" s="7"/>
      <c r="E306" s="67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6"/>
      <c r="B309" s="18"/>
      <c r="C309" s="8"/>
      <c r="D309" s="19" t="s">
        <v>39</v>
      </c>
      <c r="E309" s="9"/>
      <c r="F309" s="129">
        <f>SUM(F301:F308)</f>
        <v>565</v>
      </c>
      <c r="G309" s="21">
        <f t="shared" ref="G309" si="173">SUM(G301:G308)</f>
        <v>15.53</v>
      </c>
      <c r="H309" s="21">
        <f t="shared" ref="H309" si="174">SUM(H301:H308)</f>
        <v>19.75</v>
      </c>
      <c r="I309" s="21">
        <f t="shared" ref="I309" si="175">SUM(I301:I308)</f>
        <v>77.72</v>
      </c>
      <c r="J309" s="21">
        <f t="shared" ref="J309" si="176">SUM(J301:J308)</f>
        <v>575.53</v>
      </c>
      <c r="K309" s="27">
        <v>0</v>
      </c>
      <c r="L309" s="66">
        <f>SUM(L301:L308)</f>
        <v>160</v>
      </c>
    </row>
    <row r="310" spans="1:12" ht="15" x14ac:dyDescent="0.25">
      <c r="A310" s="28">
        <f>A301</f>
        <v>2</v>
      </c>
      <c r="B310" s="14">
        <f>B301</f>
        <v>1</v>
      </c>
      <c r="C310" s="10" t="s">
        <v>25</v>
      </c>
      <c r="D310" s="12" t="s">
        <v>24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6"/>
      <c r="B313" s="18"/>
      <c r="C313" s="8"/>
      <c r="D313" s="19" t="s">
        <v>39</v>
      </c>
      <c r="E313" s="9"/>
      <c r="F313" s="21">
        <f>SUM(F310:F312)</f>
        <v>0</v>
      </c>
      <c r="G313" s="21">
        <f t="shared" ref="G313" si="177">SUM(G310:G312)</f>
        <v>0</v>
      </c>
      <c r="H313" s="21">
        <f t="shared" ref="H313" si="178">SUM(H310:H312)</f>
        <v>0</v>
      </c>
      <c r="I313" s="21">
        <f t="shared" ref="I313" si="179">SUM(I310:I312)</f>
        <v>0</v>
      </c>
      <c r="J313" s="21">
        <f t="shared" ref="J313" si="180">SUM(J310:J312)</f>
        <v>0</v>
      </c>
      <c r="K313" s="27">
        <v>0</v>
      </c>
      <c r="L313" s="21">
        <f t="shared" ref="L313" ca="1" si="181">SUM(L310:L318)</f>
        <v>0</v>
      </c>
    </row>
    <row r="314" spans="1:12" ht="30" x14ac:dyDescent="0.25">
      <c r="A314" s="28">
        <f>A301</f>
        <v>2</v>
      </c>
      <c r="B314" s="14">
        <f>B301</f>
        <v>1</v>
      </c>
      <c r="C314" s="10" t="s">
        <v>26</v>
      </c>
      <c r="D314" s="7" t="s">
        <v>27</v>
      </c>
      <c r="E314" s="58" t="s">
        <v>140</v>
      </c>
      <c r="F314" s="60">
        <v>60</v>
      </c>
      <c r="G314" s="62">
        <v>0.6</v>
      </c>
      <c r="H314" s="62">
        <v>9</v>
      </c>
      <c r="I314" s="64">
        <v>1.8</v>
      </c>
      <c r="J314" s="62">
        <v>91.8</v>
      </c>
      <c r="K314" s="104" t="s">
        <v>139</v>
      </c>
      <c r="L314" s="62">
        <v>49.12</v>
      </c>
    </row>
    <row r="315" spans="1:12" ht="15" x14ac:dyDescent="0.25">
      <c r="A315" s="25"/>
      <c r="B315" s="16"/>
      <c r="C315" s="11"/>
      <c r="D315" s="94" t="s">
        <v>28</v>
      </c>
      <c r="E315" s="97" t="s">
        <v>141</v>
      </c>
      <c r="F315" s="61">
        <v>200</v>
      </c>
      <c r="G315" s="63">
        <v>1.8</v>
      </c>
      <c r="H315" s="63">
        <v>2.64</v>
      </c>
      <c r="I315" s="65">
        <v>24.04</v>
      </c>
      <c r="J315" s="63">
        <v>134.04</v>
      </c>
      <c r="K315" s="52" t="s">
        <v>142</v>
      </c>
      <c r="L315" s="63">
        <v>30.4</v>
      </c>
    </row>
    <row r="316" spans="1:12" ht="25.5" x14ac:dyDescent="0.25">
      <c r="A316" s="25"/>
      <c r="B316" s="16"/>
      <c r="C316" s="11"/>
      <c r="D316" s="7" t="s">
        <v>29</v>
      </c>
      <c r="E316" s="97" t="s">
        <v>143</v>
      </c>
      <c r="F316" s="61">
        <v>100</v>
      </c>
      <c r="G316" s="63">
        <v>12.22</v>
      </c>
      <c r="H316" s="63">
        <v>8.7899999999999991</v>
      </c>
      <c r="I316" s="65">
        <v>12.43</v>
      </c>
      <c r="J316" s="63">
        <v>205.17</v>
      </c>
      <c r="K316" s="104" t="s">
        <v>144</v>
      </c>
      <c r="L316" s="63">
        <v>75.3</v>
      </c>
    </row>
    <row r="317" spans="1:12" ht="38.25" x14ac:dyDescent="0.25">
      <c r="A317" s="25"/>
      <c r="B317" s="16"/>
      <c r="C317" s="11"/>
      <c r="D317" s="94" t="s">
        <v>30</v>
      </c>
      <c r="E317" s="97" t="s">
        <v>145</v>
      </c>
      <c r="F317" s="61">
        <v>150</v>
      </c>
      <c r="G317" s="63">
        <v>3.6</v>
      </c>
      <c r="H317" s="63">
        <v>5</v>
      </c>
      <c r="I317" s="65">
        <v>15.8</v>
      </c>
      <c r="J317" s="63">
        <v>122</v>
      </c>
      <c r="K317" s="52" t="s">
        <v>178</v>
      </c>
      <c r="L317" s="63">
        <v>40.57</v>
      </c>
    </row>
    <row r="318" spans="1:12" ht="15" x14ac:dyDescent="0.25">
      <c r="A318" s="25"/>
      <c r="B318" s="16"/>
      <c r="C318" s="11"/>
      <c r="D318" s="7" t="s">
        <v>31</v>
      </c>
      <c r="E318" s="59" t="s">
        <v>50</v>
      </c>
      <c r="F318" s="61">
        <v>200</v>
      </c>
      <c r="G318" s="63">
        <v>1</v>
      </c>
      <c r="H318" s="63">
        <v>0</v>
      </c>
      <c r="I318" s="65">
        <v>20</v>
      </c>
      <c r="J318" s="63">
        <v>92</v>
      </c>
      <c r="K318" s="52"/>
      <c r="L318" s="63">
        <v>29.6</v>
      </c>
    </row>
    <row r="319" spans="1:12" ht="15" x14ac:dyDescent="0.25">
      <c r="A319" s="25"/>
      <c r="B319" s="16"/>
      <c r="C319" s="11"/>
      <c r="D319" s="7" t="s">
        <v>32</v>
      </c>
      <c r="E319" s="59" t="s">
        <v>52</v>
      </c>
      <c r="F319" s="61">
        <v>30</v>
      </c>
      <c r="G319" s="63">
        <v>2.0099999999999998</v>
      </c>
      <c r="H319" s="63">
        <v>0.24</v>
      </c>
      <c r="I319" s="65">
        <v>14.49</v>
      </c>
      <c r="J319" s="63">
        <v>71.400000000000006</v>
      </c>
      <c r="K319" s="52"/>
      <c r="L319" s="63">
        <v>6.1</v>
      </c>
    </row>
    <row r="320" spans="1:12" ht="15" x14ac:dyDescent="0.25">
      <c r="A320" s="25"/>
      <c r="B320" s="16"/>
      <c r="C320" s="11"/>
      <c r="D320" s="7" t="s">
        <v>33</v>
      </c>
      <c r="E320" s="59" t="s">
        <v>51</v>
      </c>
      <c r="F320" s="61">
        <v>30</v>
      </c>
      <c r="G320" s="63">
        <v>1.98</v>
      </c>
      <c r="H320" s="63">
        <v>0.33</v>
      </c>
      <c r="I320" s="65">
        <v>12.3</v>
      </c>
      <c r="J320" s="63">
        <v>61.8</v>
      </c>
      <c r="K320" s="52"/>
      <c r="L320" s="63">
        <v>6.91</v>
      </c>
    </row>
    <row r="321" spans="1:12" ht="15" x14ac:dyDescent="0.25">
      <c r="A321" s="25"/>
      <c r="B321" s="16"/>
      <c r="C321" s="11"/>
      <c r="D321" s="6"/>
      <c r="E321" s="59"/>
      <c r="F321" s="61"/>
      <c r="G321" s="63"/>
      <c r="H321" s="63"/>
      <c r="I321" s="65"/>
      <c r="J321" s="63"/>
      <c r="K321" s="52"/>
      <c r="L321" s="63"/>
    </row>
    <row r="322" spans="1:12" ht="15" x14ac:dyDescent="0.25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6"/>
      <c r="B323" s="18"/>
      <c r="C323" s="8"/>
      <c r="D323" s="19" t="s">
        <v>39</v>
      </c>
      <c r="E323" s="9"/>
      <c r="F323" s="21">
        <f>SUM(F314:F322)</f>
        <v>770</v>
      </c>
      <c r="G323" s="21">
        <f t="shared" ref="G323" si="182">SUM(G314:G322)</f>
        <v>23.210000000000004</v>
      </c>
      <c r="H323" s="121">
        <f t="shared" ref="H323" si="183">SUM(H314:H322)</f>
        <v>25.999999999999996</v>
      </c>
      <c r="I323" s="21">
        <f t="shared" ref="I323" si="184">SUM(I314:I322)</f>
        <v>100.85999999999999</v>
      </c>
      <c r="J323" s="21">
        <f t="shared" ref="J323" si="185">SUM(J314:J322)</f>
        <v>778.20999999999992</v>
      </c>
      <c r="K323" s="27">
        <v>0</v>
      </c>
      <c r="L323" s="66">
        <f>SUM(L314:L321)</f>
        <v>237.99999999999997</v>
      </c>
    </row>
    <row r="324" spans="1:12" ht="15" x14ac:dyDescent="0.25">
      <c r="A324" s="28">
        <f>A301</f>
        <v>2</v>
      </c>
      <c r="B324" s="14">
        <f>B301</f>
        <v>1</v>
      </c>
      <c r="C324" s="10" t="s">
        <v>34</v>
      </c>
      <c r="D324" s="12" t="s">
        <v>35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12" t="s">
        <v>31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6"/>
      <c r="B328" s="18"/>
      <c r="C328" s="8"/>
      <c r="D328" s="19" t="s">
        <v>39</v>
      </c>
      <c r="E328" s="9"/>
      <c r="F328" s="21">
        <f>SUM(F324:F327)</f>
        <v>0</v>
      </c>
      <c r="G328" s="21">
        <f t="shared" ref="G328" si="186">SUM(G324:G327)</f>
        <v>0</v>
      </c>
      <c r="H328" s="21">
        <f t="shared" ref="H328" si="187">SUM(H324:H327)</f>
        <v>0</v>
      </c>
      <c r="I328" s="21">
        <f t="shared" ref="I328" si="188">SUM(I324:I327)</f>
        <v>0</v>
      </c>
      <c r="J328" s="21">
        <f t="shared" ref="J328" si="189">SUM(J324:J327)</f>
        <v>0</v>
      </c>
      <c r="K328" s="27">
        <v>0</v>
      </c>
      <c r="L328" s="21">
        <v>0</v>
      </c>
    </row>
    <row r="329" spans="1:12" ht="15" x14ac:dyDescent="0.25">
      <c r="A329" s="28">
        <f>A301</f>
        <v>2</v>
      </c>
      <c r="B329" s="14">
        <f>B301</f>
        <v>1</v>
      </c>
      <c r="C329" s="10" t="s">
        <v>36</v>
      </c>
      <c r="D329" s="7" t="s">
        <v>21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30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7" t="s">
        <v>31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7" t="s">
        <v>23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6"/>
      <c r="B335" s="18"/>
      <c r="C335" s="8"/>
      <c r="D335" s="19" t="s">
        <v>39</v>
      </c>
      <c r="E335" s="9"/>
      <c r="F335" s="21">
        <f>SUM(F329:F334)</f>
        <v>0</v>
      </c>
      <c r="G335" s="21">
        <f t="shared" ref="G335" si="190">SUM(G329:G334)</f>
        <v>0</v>
      </c>
      <c r="H335" s="21">
        <f t="shared" ref="H335" si="191">SUM(H329:H334)</f>
        <v>0</v>
      </c>
      <c r="I335" s="21">
        <f t="shared" ref="I335" si="192">SUM(I329:I334)</f>
        <v>0</v>
      </c>
      <c r="J335" s="21">
        <f t="shared" ref="J335" si="193">SUM(J329:J334)</f>
        <v>0</v>
      </c>
      <c r="K335" s="27">
        <v>0</v>
      </c>
      <c r="L335" s="21">
        <f t="shared" ref="L335" ca="1" si="194">SUM(L329:L337)</f>
        <v>0</v>
      </c>
    </row>
    <row r="336" spans="1:12" ht="15" x14ac:dyDescent="0.25">
      <c r="A336" s="28">
        <f>A301</f>
        <v>2</v>
      </c>
      <c r="B336" s="14">
        <f>B301</f>
        <v>1</v>
      </c>
      <c r="C336" s="10" t="s">
        <v>37</v>
      </c>
      <c r="D336" s="12" t="s">
        <v>38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35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12" t="s">
        <v>31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12" t="s">
        <v>24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6"/>
      <c r="B342" s="18"/>
      <c r="C342" s="8"/>
      <c r="D342" s="20" t="s">
        <v>39</v>
      </c>
      <c r="E342" s="9"/>
      <c r="F342" s="21">
        <f>SUM(F336:F341)</f>
        <v>0</v>
      </c>
      <c r="G342" s="21">
        <f t="shared" ref="G342" si="195">SUM(G336:G341)</f>
        <v>0</v>
      </c>
      <c r="H342" s="21">
        <f t="shared" ref="H342" si="196">SUM(H336:H341)</f>
        <v>0</v>
      </c>
      <c r="I342" s="21">
        <f t="shared" ref="I342" si="197">SUM(I336:I341)</f>
        <v>0</v>
      </c>
      <c r="J342" s="21">
        <f t="shared" ref="J342" si="198">SUM(J336:J341)</f>
        <v>0</v>
      </c>
      <c r="K342" s="27">
        <v>0</v>
      </c>
      <c r="L342" s="21">
        <f t="shared" ref="L342" ca="1" si="199">SUM(L336:L344)</f>
        <v>0</v>
      </c>
    </row>
    <row r="343" spans="1:12" ht="15.75" customHeight="1" thickBot="1" x14ac:dyDescent="0.25">
      <c r="A343" s="31">
        <f>A301</f>
        <v>2</v>
      </c>
      <c r="B343" s="32">
        <f>B301</f>
        <v>1</v>
      </c>
      <c r="C343" s="130" t="s">
        <v>4</v>
      </c>
      <c r="D343" s="131"/>
      <c r="E343" s="33"/>
      <c r="F343" s="34">
        <f>F309+F313+F323+F328+F335+F342</f>
        <v>1335</v>
      </c>
      <c r="G343" s="34">
        <f t="shared" ref="G343" si="200">G309+G313+G323+G328+G335+G342</f>
        <v>38.74</v>
      </c>
      <c r="H343" s="34">
        <f t="shared" ref="H343" si="201">H309+H313+H323+H328+H335+H342</f>
        <v>45.75</v>
      </c>
      <c r="I343" s="34">
        <f t="shared" ref="I343" si="202">I309+I313+I323+I328+I335+I342</f>
        <v>178.57999999999998</v>
      </c>
      <c r="J343" s="34">
        <f t="shared" ref="J343" si="203">J309+J313+J323+J328+J335+J342</f>
        <v>1353.7399999999998</v>
      </c>
      <c r="K343" s="35">
        <v>0</v>
      </c>
      <c r="L343" s="82">
        <f>L323+L309</f>
        <v>398</v>
      </c>
    </row>
    <row r="344" spans="1:12" ht="15" x14ac:dyDescent="0.25">
      <c r="A344" s="15">
        <v>2</v>
      </c>
      <c r="B344" s="16">
        <v>2</v>
      </c>
      <c r="C344" s="24" t="s">
        <v>20</v>
      </c>
      <c r="D344" s="5" t="s">
        <v>27</v>
      </c>
      <c r="E344" s="67" t="s">
        <v>146</v>
      </c>
      <c r="F344" s="69">
        <v>60</v>
      </c>
      <c r="G344" s="73">
        <v>0.56000000000000005</v>
      </c>
      <c r="H344" s="73">
        <v>5.97</v>
      </c>
      <c r="I344" s="74">
        <v>2.27</v>
      </c>
      <c r="J344" s="73">
        <v>65.55</v>
      </c>
      <c r="K344" s="49" t="s">
        <v>147</v>
      </c>
      <c r="L344" s="77">
        <v>36.32</v>
      </c>
    </row>
    <row r="345" spans="1:12" ht="15" x14ac:dyDescent="0.25">
      <c r="A345" s="15"/>
      <c r="B345" s="16"/>
      <c r="C345" s="11"/>
      <c r="D345" s="7" t="s">
        <v>29</v>
      </c>
      <c r="E345" s="59" t="s">
        <v>91</v>
      </c>
      <c r="F345" s="71">
        <v>100</v>
      </c>
      <c r="G345" s="63">
        <v>12.7</v>
      </c>
      <c r="H345" s="63">
        <v>7.3</v>
      </c>
      <c r="I345" s="65">
        <v>14</v>
      </c>
      <c r="J345" s="63">
        <v>158</v>
      </c>
      <c r="K345" s="52" t="s">
        <v>94</v>
      </c>
      <c r="L345" s="79">
        <v>67.7</v>
      </c>
    </row>
    <row r="346" spans="1:12" ht="38.25" x14ac:dyDescent="0.25">
      <c r="A346" s="15"/>
      <c r="B346" s="16"/>
      <c r="C346" s="11"/>
      <c r="D346" s="100" t="s">
        <v>30</v>
      </c>
      <c r="E346" s="107" t="s">
        <v>95</v>
      </c>
      <c r="F346" s="61">
        <v>150</v>
      </c>
      <c r="G346" s="63">
        <v>3.16</v>
      </c>
      <c r="H346" s="63">
        <v>4.46</v>
      </c>
      <c r="I346" s="65">
        <v>20.76</v>
      </c>
      <c r="J346" s="63">
        <v>152.6</v>
      </c>
      <c r="K346" s="52" t="s">
        <v>87</v>
      </c>
      <c r="L346" s="79">
        <v>40.61</v>
      </c>
    </row>
    <row r="347" spans="1:12" ht="15" x14ac:dyDescent="0.25">
      <c r="A347" s="15"/>
      <c r="B347" s="16"/>
      <c r="C347" s="11"/>
      <c r="D347" s="92" t="s">
        <v>31</v>
      </c>
      <c r="E347" s="68" t="s">
        <v>68</v>
      </c>
      <c r="F347" s="72">
        <v>200</v>
      </c>
      <c r="G347" s="75">
        <v>0.2</v>
      </c>
      <c r="H347" s="75">
        <v>0</v>
      </c>
      <c r="I347" s="76">
        <v>15.04</v>
      </c>
      <c r="J347" s="75">
        <v>57.18</v>
      </c>
      <c r="K347" s="52" t="s">
        <v>70</v>
      </c>
      <c r="L347" s="80">
        <v>7.06</v>
      </c>
    </row>
    <row r="348" spans="1:12" ht="15.75" thickBot="1" x14ac:dyDescent="0.3">
      <c r="A348" s="15"/>
      <c r="B348" s="16"/>
      <c r="C348" s="11"/>
      <c r="D348" s="93" t="s">
        <v>23</v>
      </c>
      <c r="E348" s="84" t="s">
        <v>120</v>
      </c>
      <c r="F348" s="87">
        <v>30</v>
      </c>
      <c r="G348" s="88">
        <v>2.31</v>
      </c>
      <c r="H348" s="88">
        <v>0.9</v>
      </c>
      <c r="I348" s="89">
        <v>15.45</v>
      </c>
      <c r="J348" s="88">
        <v>70</v>
      </c>
      <c r="K348" s="106"/>
      <c r="L348" s="90">
        <v>8.31</v>
      </c>
    </row>
    <row r="349" spans="1:12" ht="15" x14ac:dyDescent="0.2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105"/>
      <c r="L349" s="51"/>
    </row>
    <row r="350" spans="1:12" ht="15" x14ac:dyDescent="0.2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7"/>
      <c r="B351" s="18"/>
      <c r="C351" s="8"/>
      <c r="D351" s="19" t="s">
        <v>39</v>
      </c>
      <c r="E351" s="9"/>
      <c r="F351" s="129">
        <f>SUM(F344:F350)</f>
        <v>540</v>
      </c>
      <c r="G351" s="21">
        <f t="shared" ref="G351" si="204">SUM(G344:G350)</f>
        <v>18.93</v>
      </c>
      <c r="H351" s="21">
        <f t="shared" ref="H351" si="205">SUM(H344:H350)</f>
        <v>18.63</v>
      </c>
      <c r="I351" s="21">
        <f t="shared" ref="I351" si="206">SUM(I344:I350)</f>
        <v>67.52</v>
      </c>
      <c r="J351" s="21">
        <f t="shared" ref="J351" si="207">SUM(J344:J350)</f>
        <v>503.33</v>
      </c>
      <c r="K351" s="27">
        <v>0</v>
      </c>
      <c r="L351" s="21">
        <f t="shared" ref="L351" si="208">SUM(L344:L350)</f>
        <v>160</v>
      </c>
    </row>
    <row r="352" spans="1:12" ht="15" x14ac:dyDescent="0.25">
      <c r="A352" s="14">
        <f>A344</f>
        <v>2</v>
      </c>
      <c r="B352" s="14">
        <f>B344</f>
        <v>2</v>
      </c>
      <c r="C352" s="10" t="s">
        <v>25</v>
      </c>
      <c r="D352" s="12" t="s">
        <v>24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7"/>
      <c r="B355" s="18"/>
      <c r="C355" s="8"/>
      <c r="D355" s="19" t="s">
        <v>39</v>
      </c>
      <c r="E355" s="9"/>
      <c r="F355" s="21">
        <f>SUM(F352:F354)</f>
        <v>0</v>
      </c>
      <c r="G355" s="21">
        <f t="shared" ref="G355" si="209">SUM(G352:G354)</f>
        <v>0</v>
      </c>
      <c r="H355" s="21">
        <f t="shared" ref="H355" si="210">SUM(H352:H354)</f>
        <v>0</v>
      </c>
      <c r="I355" s="21">
        <f t="shared" ref="I355" si="211">SUM(I352:I354)</f>
        <v>0</v>
      </c>
      <c r="J355" s="21">
        <f t="shared" ref="J355" si="212">SUM(J352:J354)</f>
        <v>0</v>
      </c>
      <c r="K355" s="27">
        <v>0</v>
      </c>
      <c r="L355" s="21">
        <f t="shared" ref="L355" ca="1" si="213">SUM(L352:L360)</f>
        <v>0</v>
      </c>
    </row>
    <row r="356" spans="1:12" ht="15" x14ac:dyDescent="0.25">
      <c r="A356" s="14">
        <f>A344</f>
        <v>2</v>
      </c>
      <c r="B356" s="14">
        <f>B344</f>
        <v>2</v>
      </c>
      <c r="C356" s="10" t="s">
        <v>26</v>
      </c>
      <c r="D356" s="7" t="s">
        <v>27</v>
      </c>
      <c r="E356" s="58" t="s">
        <v>148</v>
      </c>
      <c r="F356" s="60">
        <v>60</v>
      </c>
      <c r="G356" s="62">
        <v>1.04</v>
      </c>
      <c r="H356" s="62">
        <v>8.91</v>
      </c>
      <c r="I356" s="64">
        <v>4.3600000000000003</v>
      </c>
      <c r="J356" s="62">
        <v>101.94</v>
      </c>
      <c r="K356" s="52" t="s">
        <v>149</v>
      </c>
      <c r="L356" s="60">
        <v>16.34</v>
      </c>
    </row>
    <row r="357" spans="1:12" ht="15" x14ac:dyDescent="0.25">
      <c r="A357" s="15"/>
      <c r="B357" s="16"/>
      <c r="C357" s="11"/>
      <c r="D357" s="7" t="s">
        <v>28</v>
      </c>
      <c r="E357" s="59" t="s">
        <v>150</v>
      </c>
      <c r="F357" s="61">
        <v>210</v>
      </c>
      <c r="G357" s="63">
        <v>4.4400000000000004</v>
      </c>
      <c r="H357" s="63">
        <v>4.6399999999999997</v>
      </c>
      <c r="I357" s="65">
        <v>11.92</v>
      </c>
      <c r="J357" s="63">
        <v>94.36</v>
      </c>
      <c r="K357" s="52" t="s">
        <v>151</v>
      </c>
      <c r="L357" s="61">
        <v>27.5</v>
      </c>
    </row>
    <row r="358" spans="1:12" ht="15" x14ac:dyDescent="0.25">
      <c r="A358" s="15"/>
      <c r="B358" s="16"/>
      <c r="C358" s="11"/>
      <c r="D358" s="7" t="s">
        <v>29</v>
      </c>
      <c r="E358" s="59" t="s">
        <v>107</v>
      </c>
      <c r="F358" s="61">
        <v>100</v>
      </c>
      <c r="G358" s="63">
        <v>14</v>
      </c>
      <c r="H358" s="63">
        <v>8.1999999999999993</v>
      </c>
      <c r="I358" s="65">
        <v>6.51</v>
      </c>
      <c r="J358" s="63">
        <v>184.5</v>
      </c>
      <c r="K358" s="52" t="s">
        <v>152</v>
      </c>
      <c r="L358" s="61">
        <v>128.41999999999999</v>
      </c>
    </row>
    <row r="359" spans="1:12" ht="38.25" x14ac:dyDescent="0.25">
      <c r="A359" s="15"/>
      <c r="B359" s="16"/>
      <c r="C359" s="11"/>
      <c r="D359" s="108" t="s">
        <v>30</v>
      </c>
      <c r="E359" s="97" t="s">
        <v>153</v>
      </c>
      <c r="F359" s="61">
        <v>150</v>
      </c>
      <c r="G359" s="63">
        <v>3.3</v>
      </c>
      <c r="H359" s="63">
        <v>4.5</v>
      </c>
      <c r="I359" s="65">
        <v>27.49</v>
      </c>
      <c r="J359" s="63">
        <v>163.69</v>
      </c>
      <c r="K359" s="52" t="s">
        <v>154</v>
      </c>
      <c r="L359" s="61">
        <v>32.11</v>
      </c>
    </row>
    <row r="360" spans="1:12" ht="25.5" x14ac:dyDescent="0.25">
      <c r="A360" s="15"/>
      <c r="B360" s="16"/>
      <c r="C360" s="11"/>
      <c r="D360" s="94" t="s">
        <v>31</v>
      </c>
      <c r="E360" s="97" t="s">
        <v>63</v>
      </c>
      <c r="F360" s="61">
        <v>200</v>
      </c>
      <c r="G360" s="63">
        <v>0.18</v>
      </c>
      <c r="H360" s="63">
        <v>0.18</v>
      </c>
      <c r="I360" s="65">
        <v>24.45</v>
      </c>
      <c r="J360" s="63">
        <v>100</v>
      </c>
      <c r="K360" s="104" t="s">
        <v>155</v>
      </c>
      <c r="L360" s="61">
        <v>21.32</v>
      </c>
    </row>
    <row r="361" spans="1:12" ht="15" x14ac:dyDescent="0.25">
      <c r="A361" s="15"/>
      <c r="B361" s="16"/>
      <c r="C361" s="11"/>
      <c r="D361" s="7" t="s">
        <v>32</v>
      </c>
      <c r="E361" s="59" t="s">
        <v>52</v>
      </c>
      <c r="F361" s="61">
        <v>30</v>
      </c>
      <c r="G361" s="63">
        <v>2.0099999999999998</v>
      </c>
      <c r="H361" s="63">
        <v>0.24</v>
      </c>
      <c r="I361" s="65">
        <v>14.49</v>
      </c>
      <c r="J361" s="63">
        <v>71.400000000000006</v>
      </c>
      <c r="K361" s="52"/>
      <c r="L361" s="61">
        <v>6.54</v>
      </c>
    </row>
    <row r="362" spans="1:12" ht="15" x14ac:dyDescent="0.25">
      <c r="A362" s="15"/>
      <c r="B362" s="16"/>
      <c r="C362" s="11"/>
      <c r="D362" s="7" t="s">
        <v>33</v>
      </c>
      <c r="E362" s="59" t="s">
        <v>51</v>
      </c>
      <c r="F362" s="61">
        <v>30</v>
      </c>
      <c r="G362" s="63">
        <v>1.98</v>
      </c>
      <c r="H362" s="63">
        <v>0.33</v>
      </c>
      <c r="I362" s="65">
        <v>12.3</v>
      </c>
      <c r="J362" s="63">
        <v>61.8</v>
      </c>
      <c r="K362" s="52"/>
      <c r="L362" s="61">
        <v>5.77</v>
      </c>
    </row>
    <row r="363" spans="1:12" ht="15" x14ac:dyDescent="0.25">
      <c r="A363" s="15"/>
      <c r="B363" s="16"/>
      <c r="C363" s="11"/>
      <c r="D363" s="6"/>
      <c r="E363" s="59"/>
      <c r="F363" s="61"/>
      <c r="G363" s="63"/>
      <c r="H363" s="63"/>
      <c r="I363" s="65"/>
      <c r="J363" s="63"/>
      <c r="K363" s="52"/>
      <c r="L363" s="61"/>
    </row>
    <row r="364" spans="1:12" ht="15" x14ac:dyDescent="0.25">
      <c r="A364" s="15"/>
      <c r="B364" s="16"/>
      <c r="C364" s="11"/>
      <c r="D364" s="6"/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7"/>
      <c r="B365" s="18"/>
      <c r="C365" s="8"/>
      <c r="D365" s="19" t="s">
        <v>39</v>
      </c>
      <c r="E365" s="9"/>
      <c r="F365" s="21">
        <f>SUM(F356:F364)</f>
        <v>780</v>
      </c>
      <c r="G365" s="21">
        <f t="shared" ref="G365" si="214">SUM(G356:G364)</f>
        <v>26.95</v>
      </c>
      <c r="H365" s="121">
        <f t="shared" ref="H365" si="215">SUM(H356:H364)</f>
        <v>26.999999999999996</v>
      </c>
      <c r="I365" s="21">
        <f t="shared" ref="I365" si="216">SUM(I356:I364)</f>
        <v>101.52</v>
      </c>
      <c r="J365" s="21">
        <f t="shared" ref="J365" si="217">SUM(J356:J364)</f>
        <v>777.68999999999994</v>
      </c>
      <c r="K365" s="27">
        <v>0</v>
      </c>
      <c r="L365" s="21">
        <f>SUM(L356:L363)</f>
        <v>238</v>
      </c>
    </row>
    <row r="366" spans="1:12" ht="15" x14ac:dyDescent="0.25">
      <c r="A366" s="14">
        <f>A344</f>
        <v>2</v>
      </c>
      <c r="B366" s="14">
        <f>B344</f>
        <v>2</v>
      </c>
      <c r="C366" s="10" t="s">
        <v>34</v>
      </c>
      <c r="D366" s="12" t="s">
        <v>35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12" t="s">
        <v>31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7"/>
      <c r="B370" s="18"/>
      <c r="C370" s="8"/>
      <c r="D370" s="19" t="s">
        <v>39</v>
      </c>
      <c r="E370" s="9"/>
      <c r="F370" s="21">
        <f>SUM(F366:F369)</f>
        <v>0</v>
      </c>
      <c r="G370" s="21">
        <f t="shared" ref="G370" si="218">SUM(G366:G369)</f>
        <v>0</v>
      </c>
      <c r="H370" s="21">
        <f t="shared" ref="H370" si="219">SUM(H366:H369)</f>
        <v>0</v>
      </c>
      <c r="I370" s="21">
        <f t="shared" ref="I370" si="220">SUM(I366:I369)</f>
        <v>0</v>
      </c>
      <c r="J370" s="21">
        <f t="shared" ref="J370" si="221">SUM(J366:J369)</f>
        <v>0</v>
      </c>
      <c r="K370" s="27">
        <v>0</v>
      </c>
      <c r="L370" s="21">
        <v>0</v>
      </c>
    </row>
    <row r="371" spans="1:12" ht="15" x14ac:dyDescent="0.25">
      <c r="A371" s="14">
        <f>A344</f>
        <v>2</v>
      </c>
      <c r="B371" s="14">
        <f>B344</f>
        <v>2</v>
      </c>
      <c r="C371" s="10" t="s">
        <v>36</v>
      </c>
      <c r="D371" s="7" t="s">
        <v>21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30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7" t="s">
        <v>31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7" t="s">
        <v>23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7"/>
      <c r="B377" s="18"/>
      <c r="C377" s="8"/>
      <c r="D377" s="19" t="s">
        <v>39</v>
      </c>
      <c r="E377" s="9"/>
      <c r="F377" s="21">
        <f>SUM(F371:F376)</f>
        <v>0</v>
      </c>
      <c r="G377" s="21">
        <f t="shared" ref="G377" si="222">SUM(G371:G376)</f>
        <v>0</v>
      </c>
      <c r="H377" s="21">
        <f t="shared" ref="H377" si="223">SUM(H371:H376)</f>
        <v>0</v>
      </c>
      <c r="I377" s="21">
        <f t="shared" ref="I377" si="224">SUM(I371:I376)</f>
        <v>0</v>
      </c>
      <c r="J377" s="21">
        <f t="shared" ref="J377" si="225">SUM(J371:J376)</f>
        <v>0</v>
      </c>
      <c r="K377" s="27">
        <v>0</v>
      </c>
      <c r="L377" s="21">
        <f t="shared" ref="L377" ca="1" si="226">SUM(L371:L379)</f>
        <v>0</v>
      </c>
    </row>
    <row r="378" spans="1:12" ht="15" x14ac:dyDescent="0.25">
      <c r="A378" s="14">
        <f>A344</f>
        <v>2</v>
      </c>
      <c r="B378" s="14">
        <f>B344</f>
        <v>2</v>
      </c>
      <c r="C378" s="10" t="s">
        <v>37</v>
      </c>
      <c r="D378" s="12" t="s">
        <v>38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35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12" t="s">
        <v>31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12" t="s">
        <v>24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17"/>
      <c r="B384" s="18"/>
      <c r="C384" s="8"/>
      <c r="D384" s="20" t="s">
        <v>39</v>
      </c>
      <c r="E384" s="9"/>
      <c r="F384" s="21">
        <f>SUM(F378:F383)</f>
        <v>0</v>
      </c>
      <c r="G384" s="21">
        <f t="shared" ref="G384" si="227">SUM(G378:G383)</f>
        <v>0</v>
      </c>
      <c r="H384" s="21">
        <f t="shared" ref="H384" si="228">SUM(H378:H383)</f>
        <v>0</v>
      </c>
      <c r="I384" s="21">
        <f t="shared" ref="I384" si="229">SUM(I378:I383)</f>
        <v>0</v>
      </c>
      <c r="J384" s="21">
        <f t="shared" ref="J384" si="230">SUM(J378:J383)</f>
        <v>0</v>
      </c>
      <c r="K384" s="27">
        <v>0</v>
      </c>
      <c r="L384" s="21">
        <f t="shared" ref="L384" ca="1" si="231">SUM(L378:L386)</f>
        <v>0</v>
      </c>
    </row>
    <row r="385" spans="1:12" ht="15.75" customHeight="1" thickBot="1" x14ac:dyDescent="0.25">
      <c r="A385" s="36">
        <f>A344</f>
        <v>2</v>
      </c>
      <c r="B385" s="36">
        <f>B344</f>
        <v>2</v>
      </c>
      <c r="C385" s="130" t="s">
        <v>4</v>
      </c>
      <c r="D385" s="131"/>
      <c r="E385" s="33"/>
      <c r="F385" s="34">
        <f>F351+F355+F365+F370+F377+F384</f>
        <v>1320</v>
      </c>
      <c r="G385" s="34">
        <f t="shared" ref="G385" si="232">G351+G355+G365+G370+G377+G384</f>
        <v>45.879999999999995</v>
      </c>
      <c r="H385" s="34">
        <f t="shared" ref="H385" si="233">H351+H355+H365+H370+H377+H384</f>
        <v>45.629999999999995</v>
      </c>
      <c r="I385" s="34">
        <f t="shared" ref="I385" si="234">I351+I355+I365+I370+I377+I384</f>
        <v>169.04</v>
      </c>
      <c r="J385" s="34">
        <f t="shared" ref="J385" si="235">J351+J355+J365+J370+J377+J384</f>
        <v>1281.02</v>
      </c>
      <c r="K385" s="35">
        <v>0</v>
      </c>
      <c r="L385" s="34">
        <f>L365+L351</f>
        <v>398</v>
      </c>
    </row>
    <row r="386" spans="1:12" ht="38.25" x14ac:dyDescent="0.25">
      <c r="A386" s="22">
        <v>2</v>
      </c>
      <c r="B386" s="23">
        <v>3</v>
      </c>
      <c r="C386" s="24" t="s">
        <v>20</v>
      </c>
      <c r="D386" s="5"/>
      <c r="E386" s="109" t="s">
        <v>124</v>
      </c>
      <c r="F386" s="110">
        <v>10</v>
      </c>
      <c r="G386" s="110">
        <v>0.08</v>
      </c>
      <c r="H386" s="110">
        <v>6.4</v>
      </c>
      <c r="I386" s="110">
        <v>0.12</v>
      </c>
      <c r="J386" s="110">
        <v>58.19</v>
      </c>
      <c r="K386" s="49" t="s">
        <v>156</v>
      </c>
      <c r="L386" s="48">
        <v>18.2</v>
      </c>
    </row>
    <row r="387" spans="1:12" ht="25.5" x14ac:dyDescent="0.25">
      <c r="A387" s="25"/>
      <c r="B387" s="16"/>
      <c r="C387" s="11"/>
      <c r="D387" s="6" t="s">
        <v>29</v>
      </c>
      <c r="E387" s="50" t="s">
        <v>82</v>
      </c>
      <c r="F387" s="51">
        <v>100</v>
      </c>
      <c r="G387" s="81">
        <v>11</v>
      </c>
      <c r="H387" s="81">
        <v>8.5</v>
      </c>
      <c r="I387" s="81">
        <v>11</v>
      </c>
      <c r="J387" s="81">
        <v>206</v>
      </c>
      <c r="K387" s="52" t="s">
        <v>157</v>
      </c>
      <c r="L387" s="51">
        <v>90.37</v>
      </c>
    </row>
    <row r="388" spans="1:12" ht="15" x14ac:dyDescent="0.25">
      <c r="A388" s="25"/>
      <c r="B388" s="16"/>
      <c r="C388" s="11"/>
      <c r="D388" s="6" t="s">
        <v>30</v>
      </c>
      <c r="E388" s="50" t="s">
        <v>56</v>
      </c>
      <c r="F388" s="51">
        <v>150</v>
      </c>
      <c r="G388" s="81">
        <v>5.29</v>
      </c>
      <c r="H388" s="81">
        <v>4.22</v>
      </c>
      <c r="I388" s="81">
        <v>34.86</v>
      </c>
      <c r="J388" s="81">
        <v>153.88999999999999</v>
      </c>
      <c r="K388" s="52" t="s">
        <v>158</v>
      </c>
      <c r="L388" s="51">
        <v>18.899999999999999</v>
      </c>
    </row>
    <row r="389" spans="1:12" ht="38.25" x14ac:dyDescent="0.25">
      <c r="A389" s="25"/>
      <c r="B389" s="16"/>
      <c r="C389" s="11"/>
      <c r="D389" s="6"/>
      <c r="E389" s="50" t="s">
        <v>125</v>
      </c>
      <c r="F389" s="51">
        <v>30</v>
      </c>
      <c r="G389" s="81">
        <v>0.5</v>
      </c>
      <c r="H389" s="81">
        <v>0</v>
      </c>
      <c r="I389" s="81">
        <v>1.68</v>
      </c>
      <c r="J389" s="81">
        <v>12</v>
      </c>
      <c r="K389" s="52" t="s">
        <v>159</v>
      </c>
      <c r="L389" s="51">
        <v>14.21</v>
      </c>
    </row>
    <row r="390" spans="1:12" ht="15" x14ac:dyDescent="0.25">
      <c r="A390" s="25"/>
      <c r="B390" s="16"/>
      <c r="C390" s="11"/>
      <c r="D390" s="7" t="s">
        <v>22</v>
      </c>
      <c r="E390" s="50" t="s">
        <v>57</v>
      </c>
      <c r="F390" s="51">
        <v>210</v>
      </c>
      <c r="G390" s="51">
        <v>0.5</v>
      </c>
      <c r="H390" s="115">
        <v>0</v>
      </c>
      <c r="I390" s="51">
        <v>19.5</v>
      </c>
      <c r="J390" s="51">
        <v>86.02</v>
      </c>
      <c r="K390" s="52" t="s">
        <v>60</v>
      </c>
      <c r="L390" s="51">
        <v>10.87</v>
      </c>
    </row>
    <row r="391" spans="1:12" ht="15" x14ac:dyDescent="0.25">
      <c r="A391" s="25"/>
      <c r="B391" s="16"/>
      <c r="C391" s="11"/>
      <c r="D391" s="7" t="s">
        <v>23</v>
      </c>
      <c r="E391" s="50" t="s">
        <v>112</v>
      </c>
      <c r="F391" s="51">
        <v>30</v>
      </c>
      <c r="G391" s="51">
        <v>1.4</v>
      </c>
      <c r="H391" s="51">
        <v>0.3</v>
      </c>
      <c r="I391" s="51">
        <v>14.73</v>
      </c>
      <c r="J391" s="51">
        <v>71.400000000000006</v>
      </c>
      <c r="K391" s="52"/>
      <c r="L391" s="51">
        <v>7.45</v>
      </c>
    </row>
    <row r="392" spans="1:12" ht="15" x14ac:dyDescent="0.25">
      <c r="A392" s="25"/>
      <c r="B392" s="16"/>
      <c r="C392" s="11"/>
      <c r="D392" s="7"/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SUM(F386:F394)</f>
        <v>530</v>
      </c>
      <c r="G395" s="21">
        <f t="shared" ref="G395" si="236">SUM(G386:G394)</f>
        <v>18.77</v>
      </c>
      <c r="H395" s="21">
        <f t="shared" ref="H395" si="237">SUM(H386:H394)</f>
        <v>19.420000000000002</v>
      </c>
      <c r="I395" s="21">
        <f t="shared" ref="I395" si="238">SUM(I386:I394)</f>
        <v>81.89</v>
      </c>
      <c r="J395" s="21">
        <f t="shared" ref="J395" si="239">SUM(J386:J394)</f>
        <v>587.5</v>
      </c>
      <c r="K395" s="27">
        <v>0</v>
      </c>
      <c r="L395" s="21">
        <f>SUM(L386:L394)</f>
        <v>160</v>
      </c>
    </row>
    <row r="396" spans="1:12" ht="15" x14ac:dyDescent="0.25">
      <c r="A396" s="28">
        <f>A386</f>
        <v>2</v>
      </c>
      <c r="B396" s="14">
        <f>B386</f>
        <v>3</v>
      </c>
      <c r="C396" s="10" t="s">
        <v>25</v>
      </c>
      <c r="D396" s="12" t="s">
        <v>24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6"/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6"/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6"/>
      <c r="B399" s="18"/>
      <c r="C399" s="8"/>
      <c r="D399" s="19" t="s">
        <v>39</v>
      </c>
      <c r="E399" s="9"/>
      <c r="F399" s="21">
        <f>SUM(F396:F398)</f>
        <v>0</v>
      </c>
      <c r="G399" s="21">
        <f t="shared" ref="G399" si="240">SUM(G396:G398)</f>
        <v>0</v>
      </c>
      <c r="H399" s="21">
        <f t="shared" ref="H399" si="241">SUM(H396:H398)</f>
        <v>0</v>
      </c>
      <c r="I399" s="21">
        <f t="shared" ref="I399" si="242">SUM(I396:I398)</f>
        <v>0</v>
      </c>
      <c r="J399" s="21">
        <f t="shared" ref="J399" si="243">SUM(J396:J398)</f>
        <v>0</v>
      </c>
      <c r="K399" s="27">
        <v>0</v>
      </c>
      <c r="L399" s="21">
        <f t="shared" ref="L399" ca="1" si="244">SUM(L396:L404)</f>
        <v>0</v>
      </c>
    </row>
    <row r="400" spans="1:12" ht="15" x14ac:dyDescent="0.25">
      <c r="A400" s="28">
        <f>A386</f>
        <v>2</v>
      </c>
      <c r="B400" s="14">
        <f>B386</f>
        <v>3</v>
      </c>
      <c r="C400" s="10" t="s">
        <v>26</v>
      </c>
      <c r="D400" s="7" t="s">
        <v>27</v>
      </c>
      <c r="E400" s="58" t="s">
        <v>84</v>
      </c>
      <c r="F400" s="51">
        <v>60</v>
      </c>
      <c r="G400" s="51">
        <v>2.19</v>
      </c>
      <c r="H400" s="51">
        <v>7.85</v>
      </c>
      <c r="I400" s="51">
        <v>3.4</v>
      </c>
      <c r="J400" s="51">
        <v>89.94</v>
      </c>
      <c r="K400" s="52" t="s">
        <v>160</v>
      </c>
      <c r="L400" s="51">
        <v>52.7</v>
      </c>
    </row>
    <row r="401" spans="1:12" ht="15" x14ac:dyDescent="0.25">
      <c r="A401" s="25"/>
      <c r="B401" s="16"/>
      <c r="C401" s="11"/>
      <c r="D401" s="7" t="s">
        <v>28</v>
      </c>
      <c r="E401" s="59" t="s">
        <v>85</v>
      </c>
      <c r="F401" s="51">
        <v>210</v>
      </c>
      <c r="G401" s="51">
        <v>2.2000000000000002</v>
      </c>
      <c r="H401" s="51">
        <v>3.5</v>
      </c>
      <c r="I401" s="51">
        <v>14.45</v>
      </c>
      <c r="J401" s="51">
        <v>108.48</v>
      </c>
      <c r="K401" s="52" t="s">
        <v>161</v>
      </c>
      <c r="L401" s="51">
        <v>36.78</v>
      </c>
    </row>
    <row r="402" spans="1:12" ht="25.5" x14ac:dyDescent="0.25">
      <c r="A402" s="25"/>
      <c r="B402" s="16"/>
      <c r="C402" s="11"/>
      <c r="D402" s="7" t="s">
        <v>29</v>
      </c>
      <c r="E402" s="97" t="s">
        <v>162</v>
      </c>
      <c r="F402" s="96">
        <v>200</v>
      </c>
      <c r="G402" s="96">
        <v>16.899999999999999</v>
      </c>
      <c r="H402" s="96">
        <v>11.8</v>
      </c>
      <c r="I402" s="96">
        <v>34.700000000000003</v>
      </c>
      <c r="J402" s="96">
        <v>306.10000000000002</v>
      </c>
      <c r="K402" s="104" t="s">
        <v>163</v>
      </c>
      <c r="L402" s="96">
        <v>110.53</v>
      </c>
    </row>
    <row r="403" spans="1:12" ht="15" x14ac:dyDescent="0.25">
      <c r="A403" s="25"/>
      <c r="B403" s="16"/>
      <c r="C403" s="11"/>
      <c r="D403" s="7" t="s">
        <v>30</v>
      </c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7" t="s">
        <v>31</v>
      </c>
      <c r="E404" s="59" t="s">
        <v>102</v>
      </c>
      <c r="F404" s="51">
        <v>200</v>
      </c>
      <c r="G404" s="51">
        <v>0.68</v>
      </c>
      <c r="H404" s="115">
        <v>0</v>
      </c>
      <c r="I404" s="51">
        <v>21.26</v>
      </c>
      <c r="J404" s="51">
        <v>89.66</v>
      </c>
      <c r="K404" s="52" t="s">
        <v>111</v>
      </c>
      <c r="L404" s="51">
        <v>24.72</v>
      </c>
    </row>
    <row r="405" spans="1:12" ht="15" x14ac:dyDescent="0.25">
      <c r="A405" s="25"/>
      <c r="B405" s="16"/>
      <c r="C405" s="11"/>
      <c r="D405" s="7" t="s">
        <v>32</v>
      </c>
      <c r="E405" s="59" t="s">
        <v>52</v>
      </c>
      <c r="F405" s="51">
        <v>30</v>
      </c>
      <c r="G405" s="63">
        <v>2.0099999999999998</v>
      </c>
      <c r="H405" s="63">
        <v>0.24</v>
      </c>
      <c r="I405" s="124">
        <v>14.49</v>
      </c>
      <c r="J405" s="125">
        <v>71.400000000000006</v>
      </c>
      <c r="K405" s="52"/>
      <c r="L405" s="51">
        <v>7.05</v>
      </c>
    </row>
    <row r="406" spans="1:12" ht="15" x14ac:dyDescent="0.25">
      <c r="A406" s="25"/>
      <c r="B406" s="16"/>
      <c r="C406" s="11"/>
      <c r="D406" s="7" t="s">
        <v>33</v>
      </c>
      <c r="E406" s="59" t="s">
        <v>51</v>
      </c>
      <c r="F406" s="51">
        <v>30</v>
      </c>
      <c r="G406" s="63">
        <v>1.98</v>
      </c>
      <c r="H406" s="63">
        <v>0.33</v>
      </c>
      <c r="I406" s="124">
        <v>12.3</v>
      </c>
      <c r="J406" s="125">
        <v>61.8</v>
      </c>
      <c r="K406" s="52"/>
      <c r="L406" s="51">
        <v>6.22</v>
      </c>
    </row>
    <row r="407" spans="1:12" ht="15" x14ac:dyDescent="0.25">
      <c r="A407" s="25"/>
      <c r="B407" s="16"/>
      <c r="C407" s="11"/>
      <c r="D407" s="6"/>
      <c r="E407" s="59"/>
      <c r="F407" s="51"/>
      <c r="G407" s="63"/>
      <c r="H407" s="63"/>
      <c r="I407" s="65"/>
      <c r="J407" s="63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6"/>
      <c r="B409" s="18"/>
      <c r="C409" s="8"/>
      <c r="D409" s="19" t="s">
        <v>39</v>
      </c>
      <c r="E409" s="9"/>
      <c r="F409" s="21">
        <f>SUM(F400:F408)</f>
        <v>730</v>
      </c>
      <c r="G409" s="21">
        <f t="shared" ref="G409" si="245">SUM(G400:G408)</f>
        <v>25.959999999999997</v>
      </c>
      <c r="H409" s="21">
        <f t="shared" ref="H409" si="246">SUM(H400:H408)</f>
        <v>23.719999999999995</v>
      </c>
      <c r="I409" s="21">
        <f t="shared" ref="I409" si="247">SUM(I400:I408)</f>
        <v>100.6</v>
      </c>
      <c r="J409" s="21">
        <f t="shared" ref="J409" si="248">SUM(J400:J408)</f>
        <v>727.38</v>
      </c>
      <c r="K409" s="27">
        <v>0</v>
      </c>
      <c r="L409" s="66">
        <f>SUM(L400:L407)</f>
        <v>238</v>
      </c>
    </row>
    <row r="410" spans="1:12" ht="15" x14ac:dyDescent="0.25">
      <c r="A410" s="28">
        <f>A386</f>
        <v>2</v>
      </c>
      <c r="B410" s="14">
        <f>B386</f>
        <v>3</v>
      </c>
      <c r="C410" s="10" t="s">
        <v>34</v>
      </c>
      <c r="D410" s="12" t="s">
        <v>35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12" t="s">
        <v>31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6"/>
      <c r="B414" s="18"/>
      <c r="C414" s="8"/>
      <c r="D414" s="19" t="s">
        <v>39</v>
      </c>
      <c r="E414" s="9"/>
      <c r="F414" s="21">
        <f>SUM(F410:F413)</f>
        <v>0</v>
      </c>
      <c r="G414" s="21">
        <f t="shared" ref="G414" si="249">SUM(G410:G413)</f>
        <v>0</v>
      </c>
      <c r="H414" s="21">
        <f t="shared" ref="H414" si="250">SUM(H410:H413)</f>
        <v>0</v>
      </c>
      <c r="I414" s="21">
        <f t="shared" ref="I414" si="251">SUM(I410:I413)</f>
        <v>0</v>
      </c>
      <c r="J414" s="21">
        <f t="shared" ref="J414" si="252">SUM(J410:J413)</f>
        <v>0</v>
      </c>
      <c r="K414" s="27">
        <v>0</v>
      </c>
      <c r="L414" s="21">
        <v>0</v>
      </c>
    </row>
    <row r="415" spans="1:12" ht="15" x14ac:dyDescent="0.25">
      <c r="A415" s="28">
        <f>A386</f>
        <v>2</v>
      </c>
      <c r="B415" s="14">
        <f>B386</f>
        <v>3</v>
      </c>
      <c r="C415" s="10" t="s">
        <v>36</v>
      </c>
      <c r="D415" s="7" t="s">
        <v>21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7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7" t="s">
        <v>31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7" t="s">
        <v>23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6"/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6"/>
      <c r="B421" s="18"/>
      <c r="C421" s="8"/>
      <c r="D421" s="19" t="s">
        <v>39</v>
      </c>
      <c r="E421" s="9"/>
      <c r="F421" s="21">
        <f>SUM(F415:F420)</f>
        <v>0</v>
      </c>
      <c r="G421" s="21">
        <f t="shared" ref="G421" si="253">SUM(G415:G420)</f>
        <v>0</v>
      </c>
      <c r="H421" s="21">
        <f t="shared" ref="H421" si="254">SUM(H415:H420)</f>
        <v>0</v>
      </c>
      <c r="I421" s="21">
        <f t="shared" ref="I421" si="255">SUM(I415:I420)</f>
        <v>0</v>
      </c>
      <c r="J421" s="21">
        <f t="shared" ref="J421" si="256">SUM(J415:J420)</f>
        <v>0</v>
      </c>
      <c r="K421" s="27">
        <v>0</v>
      </c>
      <c r="L421" s="21">
        <f t="shared" ref="L421" ca="1" si="257">SUM(L415:L423)</f>
        <v>0</v>
      </c>
    </row>
    <row r="422" spans="1:12" ht="15" x14ac:dyDescent="0.25">
      <c r="A422" s="28">
        <f>A386</f>
        <v>2</v>
      </c>
      <c r="B422" s="14">
        <f>B386</f>
        <v>3</v>
      </c>
      <c r="C422" s="10" t="s">
        <v>37</v>
      </c>
      <c r="D422" s="12" t="s">
        <v>38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12" t="s">
        <v>35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12" t="s">
        <v>31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12" t="s">
        <v>24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6"/>
      <c r="B428" s="18"/>
      <c r="C428" s="8"/>
      <c r="D428" s="20" t="s">
        <v>39</v>
      </c>
      <c r="E428" s="9"/>
      <c r="F428" s="21">
        <f>SUM(F422:F427)</f>
        <v>0</v>
      </c>
      <c r="G428" s="21">
        <f t="shared" ref="G428" si="258">SUM(G422:G427)</f>
        <v>0</v>
      </c>
      <c r="H428" s="21">
        <f t="shared" ref="H428" si="259">SUM(H422:H427)</f>
        <v>0</v>
      </c>
      <c r="I428" s="21">
        <f t="shared" ref="I428" si="260">SUM(I422:I427)</f>
        <v>0</v>
      </c>
      <c r="J428" s="21">
        <f t="shared" ref="J428" si="261">SUM(J422:J427)</f>
        <v>0</v>
      </c>
      <c r="K428" s="27">
        <v>0</v>
      </c>
      <c r="L428" s="21">
        <f t="shared" ref="L428" ca="1" si="262">SUM(L422:L430)</f>
        <v>0</v>
      </c>
    </row>
    <row r="429" spans="1:12" ht="15.75" customHeight="1" thickBot="1" x14ac:dyDescent="0.25">
      <c r="A429" s="31">
        <f>A386</f>
        <v>2</v>
      </c>
      <c r="B429" s="32">
        <f>B386</f>
        <v>3</v>
      </c>
      <c r="C429" s="130" t="s">
        <v>4</v>
      </c>
      <c r="D429" s="131"/>
      <c r="E429" s="33"/>
      <c r="F429" s="34">
        <f>F395+F399+F409+F414+F421+F428</f>
        <v>1260</v>
      </c>
      <c r="G429" s="34">
        <f t="shared" ref="G429" si="263">G395+G399+G409+G414+G421+G428</f>
        <v>44.73</v>
      </c>
      <c r="H429" s="34">
        <f t="shared" ref="H429" si="264">H395+H399+H409+H414+H421+H428</f>
        <v>43.14</v>
      </c>
      <c r="I429" s="34">
        <f t="shared" ref="I429" si="265">I395+I399+I409+I414+I421+I428</f>
        <v>182.49</v>
      </c>
      <c r="J429" s="34">
        <f t="shared" ref="J429" si="266">J395+J399+J409+J414+J421+J428</f>
        <v>1314.88</v>
      </c>
      <c r="K429" s="35">
        <v>0</v>
      </c>
      <c r="L429" s="82">
        <f>L409+L395</f>
        <v>398</v>
      </c>
    </row>
    <row r="430" spans="1:12" ht="15" x14ac:dyDescent="0.25">
      <c r="A430" s="22">
        <v>2</v>
      </c>
      <c r="B430" s="23">
        <v>4</v>
      </c>
      <c r="C430" s="24" t="s">
        <v>20</v>
      </c>
      <c r="D430" s="5" t="s">
        <v>21</v>
      </c>
      <c r="E430" s="59" t="s">
        <v>103</v>
      </c>
      <c r="F430" s="48">
        <v>160</v>
      </c>
      <c r="G430" s="48">
        <v>6.48</v>
      </c>
      <c r="H430" s="126">
        <v>9</v>
      </c>
      <c r="I430" s="48">
        <v>36.14</v>
      </c>
      <c r="J430" s="48">
        <v>238.5</v>
      </c>
      <c r="K430" s="49" t="s">
        <v>105</v>
      </c>
      <c r="L430" s="48">
        <v>32.42</v>
      </c>
    </row>
    <row r="431" spans="1:12" ht="38.25" x14ac:dyDescent="0.25">
      <c r="A431" s="25"/>
      <c r="B431" s="16"/>
      <c r="C431" s="11"/>
      <c r="D431" s="6"/>
      <c r="E431" s="111" t="s">
        <v>114</v>
      </c>
      <c r="F431" s="96">
        <v>25</v>
      </c>
      <c r="G431" s="96">
        <v>6.78</v>
      </c>
      <c r="H431" s="127">
        <v>8</v>
      </c>
      <c r="I431" s="127">
        <v>0</v>
      </c>
      <c r="J431" s="96">
        <v>80.23</v>
      </c>
      <c r="K431" s="52" t="s">
        <v>164</v>
      </c>
      <c r="L431" s="96">
        <v>24.26</v>
      </c>
    </row>
    <row r="432" spans="1:12" ht="15.75" thickBot="1" x14ac:dyDescent="0.3">
      <c r="A432" s="25"/>
      <c r="B432" s="16"/>
      <c r="C432" s="11"/>
      <c r="D432" s="7" t="s">
        <v>22</v>
      </c>
      <c r="E432" s="59" t="s">
        <v>127</v>
      </c>
      <c r="F432" s="51">
        <v>200</v>
      </c>
      <c r="G432" s="51">
        <v>1.6</v>
      </c>
      <c r="H432" s="51">
        <v>1.6</v>
      </c>
      <c r="I432" s="51">
        <v>16.18</v>
      </c>
      <c r="J432" s="51">
        <v>86.18</v>
      </c>
      <c r="K432" s="52" t="s">
        <v>165</v>
      </c>
      <c r="L432" s="51">
        <v>38.21</v>
      </c>
    </row>
    <row r="433" spans="1:12" ht="15" x14ac:dyDescent="0.25">
      <c r="A433" s="25"/>
      <c r="B433" s="16"/>
      <c r="C433" s="11"/>
      <c r="D433" s="7" t="s">
        <v>23</v>
      </c>
      <c r="E433" s="67" t="s">
        <v>112</v>
      </c>
      <c r="F433" s="51">
        <v>30</v>
      </c>
      <c r="G433" s="51">
        <v>1.4</v>
      </c>
      <c r="H433" s="51">
        <v>0.3</v>
      </c>
      <c r="I433" s="51">
        <v>14.73</v>
      </c>
      <c r="J433" s="51">
        <v>71.400000000000006</v>
      </c>
      <c r="K433" s="52"/>
      <c r="L433" s="51">
        <v>5.86</v>
      </c>
    </row>
    <row r="434" spans="1:12" ht="15" x14ac:dyDescent="0.25">
      <c r="A434" s="25"/>
      <c r="B434" s="16"/>
      <c r="C434" s="11"/>
      <c r="D434" s="7" t="s">
        <v>24</v>
      </c>
      <c r="E434" s="128" t="s">
        <v>98</v>
      </c>
      <c r="F434" s="51">
        <v>150</v>
      </c>
      <c r="G434" s="115">
        <v>1</v>
      </c>
      <c r="H434" s="115">
        <v>0</v>
      </c>
      <c r="I434" s="51">
        <v>7.5</v>
      </c>
      <c r="J434" s="115">
        <v>38</v>
      </c>
      <c r="K434" s="52"/>
      <c r="L434" s="51">
        <v>59.25</v>
      </c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SUM(F430:F436)</f>
        <v>565</v>
      </c>
      <c r="G437" s="21">
        <f t="shared" ref="G437" si="267">SUM(G430:G436)</f>
        <v>17.260000000000002</v>
      </c>
      <c r="H437" s="66">
        <f t="shared" ref="H437" si="268">SUM(H430:H436)</f>
        <v>18.900000000000002</v>
      </c>
      <c r="I437" s="21">
        <f t="shared" ref="I437" si="269">SUM(I430:I436)</f>
        <v>74.55</v>
      </c>
      <c r="J437" s="21">
        <f t="shared" ref="J437" si="270">SUM(J430:J436)</f>
        <v>514.31000000000006</v>
      </c>
      <c r="K437" s="27">
        <v>0</v>
      </c>
      <c r="L437" s="66">
        <f t="shared" ref="L437" si="271">SUM(L430:L436)</f>
        <v>160</v>
      </c>
    </row>
    <row r="438" spans="1:12" ht="15" x14ac:dyDescent="0.25">
      <c r="A438" s="28">
        <f>A430</f>
        <v>2</v>
      </c>
      <c r="B438" s="14">
        <f>B430</f>
        <v>4</v>
      </c>
      <c r="C438" s="10" t="s">
        <v>25</v>
      </c>
      <c r="D438" s="12" t="s">
        <v>24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6"/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6"/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6"/>
      <c r="B441" s="18"/>
      <c r="C441" s="8"/>
      <c r="D441" s="19" t="s">
        <v>39</v>
      </c>
      <c r="E441" s="9"/>
      <c r="F441" s="21">
        <f>SUM(F438:F440)</f>
        <v>0</v>
      </c>
      <c r="G441" s="21">
        <f t="shared" ref="G441" si="272">SUM(G438:G440)</f>
        <v>0</v>
      </c>
      <c r="H441" s="21">
        <f t="shared" ref="H441" si="273">SUM(H438:H440)</f>
        <v>0</v>
      </c>
      <c r="I441" s="21">
        <f t="shared" ref="I441" si="274">SUM(I438:I440)</f>
        <v>0</v>
      </c>
      <c r="J441" s="21">
        <f t="shared" ref="J441" si="275">SUM(J438:J440)</f>
        <v>0</v>
      </c>
      <c r="K441" s="27">
        <v>0</v>
      </c>
      <c r="L441" s="21">
        <f t="shared" ref="L441" ca="1" si="276">SUM(L438:L446)</f>
        <v>0</v>
      </c>
    </row>
    <row r="442" spans="1:12" ht="30" x14ac:dyDescent="0.25">
      <c r="A442" s="28">
        <f>A430</f>
        <v>2</v>
      </c>
      <c r="B442" s="14">
        <f>B430</f>
        <v>4</v>
      </c>
      <c r="C442" s="10" t="s">
        <v>26</v>
      </c>
      <c r="D442" s="7" t="s">
        <v>27</v>
      </c>
      <c r="E442" s="58" t="s">
        <v>166</v>
      </c>
      <c r="F442" s="60">
        <v>60</v>
      </c>
      <c r="G442" s="62">
        <v>1.38</v>
      </c>
      <c r="H442" s="62">
        <v>7.8</v>
      </c>
      <c r="I442" s="64">
        <v>4.0199999999999996</v>
      </c>
      <c r="J442" s="62">
        <v>64.3</v>
      </c>
      <c r="K442" s="104" t="s">
        <v>167</v>
      </c>
      <c r="L442" s="62">
        <v>26.09</v>
      </c>
    </row>
    <row r="443" spans="1:12" ht="15" x14ac:dyDescent="0.25">
      <c r="A443" s="25"/>
      <c r="B443" s="16"/>
      <c r="C443" s="11"/>
      <c r="D443" s="7" t="s">
        <v>28</v>
      </c>
      <c r="E443" s="59" t="s">
        <v>104</v>
      </c>
      <c r="F443" s="61">
        <v>200</v>
      </c>
      <c r="G443" s="63">
        <v>2.4</v>
      </c>
      <c r="H443" s="63">
        <v>4.8</v>
      </c>
      <c r="I443" s="65">
        <v>11.84</v>
      </c>
      <c r="J443" s="63">
        <v>95.6</v>
      </c>
      <c r="K443" s="52" t="s">
        <v>106</v>
      </c>
      <c r="L443" s="63">
        <v>21.75</v>
      </c>
    </row>
    <row r="444" spans="1:12" ht="15" x14ac:dyDescent="0.25">
      <c r="A444" s="25"/>
      <c r="B444" s="16"/>
      <c r="C444" s="11"/>
      <c r="D444" s="7" t="s">
        <v>29</v>
      </c>
      <c r="E444" s="59" t="s">
        <v>55</v>
      </c>
      <c r="F444" s="61">
        <v>100</v>
      </c>
      <c r="G444" s="63">
        <v>10.57</v>
      </c>
      <c r="H444" s="63">
        <v>11</v>
      </c>
      <c r="I444" s="65">
        <v>14.3</v>
      </c>
      <c r="J444" s="63">
        <v>238.96</v>
      </c>
      <c r="K444" s="52" t="s">
        <v>58</v>
      </c>
      <c r="L444" s="63">
        <v>91.75</v>
      </c>
    </row>
    <row r="445" spans="1:12" ht="38.25" x14ac:dyDescent="0.25">
      <c r="A445" s="25"/>
      <c r="B445" s="16"/>
      <c r="C445" s="11"/>
      <c r="D445" s="7" t="s">
        <v>30</v>
      </c>
      <c r="E445" s="97" t="s">
        <v>73</v>
      </c>
      <c r="F445" s="61">
        <v>150</v>
      </c>
      <c r="G445" s="63">
        <v>6.75</v>
      </c>
      <c r="H445" s="63">
        <v>3.45</v>
      </c>
      <c r="I445" s="65">
        <v>37.5</v>
      </c>
      <c r="J445" s="63">
        <v>198</v>
      </c>
      <c r="K445" s="52" t="s">
        <v>168</v>
      </c>
      <c r="L445" s="63">
        <v>58.92</v>
      </c>
    </row>
    <row r="446" spans="1:12" ht="15" x14ac:dyDescent="0.25">
      <c r="A446" s="25"/>
      <c r="B446" s="16"/>
      <c r="C446" s="11"/>
      <c r="D446" s="7" t="s">
        <v>31</v>
      </c>
      <c r="E446" s="59" t="s">
        <v>74</v>
      </c>
      <c r="F446" s="61">
        <v>200</v>
      </c>
      <c r="G446" s="63">
        <v>0.25</v>
      </c>
      <c r="H446" s="63">
        <v>0.03</v>
      </c>
      <c r="I446" s="65">
        <v>22.8</v>
      </c>
      <c r="J446" s="63">
        <v>92.44</v>
      </c>
      <c r="K446" s="52" t="s">
        <v>77</v>
      </c>
      <c r="L446" s="63">
        <v>26.17</v>
      </c>
    </row>
    <row r="447" spans="1:12" ht="15" x14ac:dyDescent="0.25">
      <c r="A447" s="25"/>
      <c r="B447" s="16"/>
      <c r="C447" s="11"/>
      <c r="D447" s="7" t="s">
        <v>32</v>
      </c>
      <c r="E447" s="59" t="s">
        <v>52</v>
      </c>
      <c r="F447" s="61">
        <v>30</v>
      </c>
      <c r="G447" s="63">
        <v>2.0099999999999998</v>
      </c>
      <c r="H447" s="63">
        <v>0.24</v>
      </c>
      <c r="I447" s="65">
        <v>14.49</v>
      </c>
      <c r="J447" s="63">
        <v>71.400000000000006</v>
      </c>
      <c r="K447" s="52"/>
      <c r="L447" s="63">
        <v>7.07</v>
      </c>
    </row>
    <row r="448" spans="1:12" ht="15" x14ac:dyDescent="0.25">
      <c r="A448" s="25"/>
      <c r="B448" s="16"/>
      <c r="C448" s="11"/>
      <c r="D448" s="7" t="s">
        <v>33</v>
      </c>
      <c r="E448" s="59" t="s">
        <v>51</v>
      </c>
      <c r="F448" s="61">
        <v>30</v>
      </c>
      <c r="G448" s="63">
        <v>1.98</v>
      </c>
      <c r="H448" s="63">
        <v>0.33</v>
      </c>
      <c r="I448" s="65">
        <v>12.3</v>
      </c>
      <c r="J448" s="63">
        <v>61.8</v>
      </c>
      <c r="K448" s="52"/>
      <c r="L448" s="63">
        <v>6.25</v>
      </c>
    </row>
    <row r="449" spans="1:12" ht="15" x14ac:dyDescent="0.25">
      <c r="A449" s="25"/>
      <c r="B449" s="16"/>
      <c r="C449" s="11"/>
      <c r="D449" s="6"/>
      <c r="E449" s="59"/>
      <c r="F449" s="61"/>
      <c r="G449" s="63"/>
      <c r="H449" s="63"/>
      <c r="I449" s="65"/>
      <c r="J449" s="63"/>
      <c r="K449" s="52"/>
      <c r="L449" s="63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6"/>
      <c r="B451" s="18"/>
      <c r="C451" s="8"/>
      <c r="D451" s="19" t="s">
        <v>39</v>
      </c>
      <c r="E451" s="9"/>
      <c r="F451" s="21">
        <f>SUM(F442:F450)</f>
        <v>770</v>
      </c>
      <c r="G451" s="21">
        <f t="shared" ref="G451" si="277">SUM(G442:G450)</f>
        <v>25.34</v>
      </c>
      <c r="H451" s="21">
        <f t="shared" ref="H451" si="278">SUM(H442:H450)</f>
        <v>27.65</v>
      </c>
      <c r="I451" s="21">
        <f t="shared" ref="I451" si="279">SUM(I442:I450)</f>
        <v>117.24999999999999</v>
      </c>
      <c r="J451" s="21">
        <f t="shared" ref="J451" si="280">SUM(J442:J450)</f>
        <v>822.49999999999989</v>
      </c>
      <c r="K451" s="27">
        <v>0</v>
      </c>
      <c r="L451" s="66">
        <f>SUM(L442:L448)</f>
        <v>238</v>
      </c>
    </row>
    <row r="452" spans="1:12" ht="15" x14ac:dyDescent="0.25">
      <c r="A452" s="28">
        <f>A430</f>
        <v>2</v>
      </c>
      <c r="B452" s="14">
        <f>B430</f>
        <v>4</v>
      </c>
      <c r="C452" s="10" t="s">
        <v>34</v>
      </c>
      <c r="D452" s="12" t="s">
        <v>35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12" t="s">
        <v>31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6"/>
      <c r="B456" s="18"/>
      <c r="C456" s="8"/>
      <c r="D456" s="19" t="s">
        <v>39</v>
      </c>
      <c r="E456" s="9"/>
      <c r="F456" s="21">
        <f>SUM(F452:F455)</f>
        <v>0</v>
      </c>
      <c r="G456" s="21">
        <f t="shared" ref="G456" si="281">SUM(G452:G455)</f>
        <v>0</v>
      </c>
      <c r="H456" s="21">
        <f t="shared" ref="H456" si="282">SUM(H452:H455)</f>
        <v>0</v>
      </c>
      <c r="I456" s="21">
        <f t="shared" ref="I456" si="283">SUM(I452:I455)</f>
        <v>0</v>
      </c>
      <c r="J456" s="21">
        <f t="shared" ref="J456" si="284">SUM(J452:J455)</f>
        <v>0</v>
      </c>
      <c r="K456" s="27">
        <v>0</v>
      </c>
      <c r="L456" s="21">
        <f t="shared" ref="L456" si="285">SUM(L449:L455)</f>
        <v>238</v>
      </c>
    </row>
    <row r="457" spans="1:12" ht="15" x14ac:dyDescent="0.25">
      <c r="A457" s="28">
        <f>A430</f>
        <v>2</v>
      </c>
      <c r="B457" s="14">
        <f>B430</f>
        <v>4</v>
      </c>
      <c r="C457" s="10" t="s">
        <v>36</v>
      </c>
      <c r="D457" s="7" t="s">
        <v>21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7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7" t="s">
        <v>31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7" t="s">
        <v>23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6"/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6"/>
      <c r="B463" s="18"/>
      <c r="C463" s="8"/>
      <c r="D463" s="19" t="s">
        <v>39</v>
      </c>
      <c r="E463" s="9"/>
      <c r="F463" s="21">
        <f>SUM(F457:F462)</f>
        <v>0</v>
      </c>
      <c r="G463" s="21">
        <f t="shared" ref="G463" si="286">SUM(G457:G462)</f>
        <v>0</v>
      </c>
      <c r="H463" s="21">
        <f t="shared" ref="H463" si="287">SUM(H457:H462)</f>
        <v>0</v>
      </c>
      <c r="I463" s="21">
        <f t="shared" ref="I463" si="288">SUM(I457:I462)</f>
        <v>0</v>
      </c>
      <c r="J463" s="21">
        <f t="shared" ref="J463" si="289">SUM(J457:J462)</f>
        <v>0</v>
      </c>
      <c r="K463" s="27">
        <v>0</v>
      </c>
      <c r="L463" s="21">
        <f t="shared" ref="L463" ca="1" si="290">SUM(L457:L465)</f>
        <v>0</v>
      </c>
    </row>
    <row r="464" spans="1:12" ht="15" x14ac:dyDescent="0.25">
      <c r="A464" s="28">
        <f>A430</f>
        <v>2</v>
      </c>
      <c r="B464" s="14">
        <f>B430</f>
        <v>4</v>
      </c>
      <c r="C464" s="10" t="s">
        <v>37</v>
      </c>
      <c r="D464" s="12" t="s">
        <v>38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12" t="s">
        <v>35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12" t="s">
        <v>31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12" t="s">
        <v>24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6"/>
      <c r="B470" s="18"/>
      <c r="C470" s="8"/>
      <c r="D470" s="20" t="s">
        <v>39</v>
      </c>
      <c r="E470" s="9"/>
      <c r="F470" s="21">
        <f>SUM(F464:F469)</f>
        <v>0</v>
      </c>
      <c r="G470" s="21">
        <f t="shared" ref="G470" si="291">SUM(G464:G469)</f>
        <v>0</v>
      </c>
      <c r="H470" s="21">
        <f t="shared" ref="H470" si="292">SUM(H464:H469)</f>
        <v>0</v>
      </c>
      <c r="I470" s="21">
        <f t="shared" ref="I470" si="293">SUM(I464:I469)</f>
        <v>0</v>
      </c>
      <c r="J470" s="21">
        <f t="shared" ref="J470" si="294">SUM(J464:J469)</f>
        <v>0</v>
      </c>
      <c r="K470" s="27">
        <v>0</v>
      </c>
      <c r="L470" s="21">
        <f t="shared" ref="L470" ca="1" si="295">SUM(L464:L472)</f>
        <v>0</v>
      </c>
    </row>
    <row r="471" spans="1:12" ht="15.75" customHeight="1" thickBot="1" x14ac:dyDescent="0.25">
      <c r="A471" s="31">
        <f>A430</f>
        <v>2</v>
      </c>
      <c r="B471" s="32">
        <f>B430</f>
        <v>4</v>
      </c>
      <c r="C471" s="130" t="s">
        <v>4</v>
      </c>
      <c r="D471" s="131"/>
      <c r="E471" s="33"/>
      <c r="F471" s="34">
        <f>F437+F441+F451+F456+F463+F470</f>
        <v>1335</v>
      </c>
      <c r="G471" s="34">
        <f t="shared" ref="G471" si="296">G437+G441+G451+G456+G463+G470</f>
        <v>42.6</v>
      </c>
      <c r="H471" s="34">
        <f t="shared" ref="H471" si="297">H437+H441+H451+H456+H463+H470</f>
        <v>46.55</v>
      </c>
      <c r="I471" s="34">
        <f t="shared" ref="I471" si="298">I437+I441+I451+I456+I463+I470</f>
        <v>191.79999999999998</v>
      </c>
      <c r="J471" s="34">
        <f t="shared" ref="J471" si="299">J437+J441+J451+J456+J463+J470</f>
        <v>1336.81</v>
      </c>
      <c r="K471" s="35">
        <v>0</v>
      </c>
      <c r="L471" s="82">
        <f>L451+L437</f>
        <v>398</v>
      </c>
    </row>
    <row r="472" spans="1:12" ht="25.5" x14ac:dyDescent="0.25">
      <c r="A472" s="22">
        <v>2</v>
      </c>
      <c r="B472" s="23">
        <v>5</v>
      </c>
      <c r="C472" s="24" t="s">
        <v>20</v>
      </c>
      <c r="D472" s="5" t="s">
        <v>99</v>
      </c>
      <c r="E472" s="67" t="s">
        <v>67</v>
      </c>
      <c r="F472" s="112">
        <v>150</v>
      </c>
      <c r="G472" s="73">
        <v>14.07</v>
      </c>
      <c r="H472" s="73">
        <v>16.27</v>
      </c>
      <c r="I472" s="74">
        <v>39.6</v>
      </c>
      <c r="J472" s="73">
        <v>309.93</v>
      </c>
      <c r="K472" s="113" t="s">
        <v>169</v>
      </c>
      <c r="L472" s="77">
        <v>96.1</v>
      </c>
    </row>
    <row r="473" spans="1:12" ht="15" x14ac:dyDescent="0.25">
      <c r="A473" s="25"/>
      <c r="B473" s="16"/>
      <c r="C473" s="11"/>
      <c r="D473" s="7" t="s">
        <v>170</v>
      </c>
      <c r="E473" s="59" t="s">
        <v>171</v>
      </c>
      <c r="F473" s="71">
        <v>200</v>
      </c>
      <c r="G473" s="63">
        <v>0.2</v>
      </c>
      <c r="H473" s="63">
        <v>0</v>
      </c>
      <c r="I473" s="65">
        <v>15.04</v>
      </c>
      <c r="J473" s="63">
        <v>57.18</v>
      </c>
      <c r="K473" s="52" t="s">
        <v>172</v>
      </c>
      <c r="L473" s="79">
        <v>4.59</v>
      </c>
    </row>
    <row r="474" spans="1:12" ht="15" x14ac:dyDescent="0.25">
      <c r="A474" s="25"/>
      <c r="B474" s="16"/>
      <c r="C474" s="11"/>
      <c r="D474" s="91" t="s">
        <v>23</v>
      </c>
      <c r="E474" s="59" t="s">
        <v>133</v>
      </c>
      <c r="F474" s="71">
        <v>30</v>
      </c>
      <c r="G474" s="63">
        <v>2.1</v>
      </c>
      <c r="H474" s="63">
        <v>0.33</v>
      </c>
      <c r="I474" s="65">
        <v>13.29</v>
      </c>
      <c r="J474" s="63">
        <v>64.5</v>
      </c>
      <c r="K474" s="52"/>
      <c r="L474" s="79">
        <v>5.47</v>
      </c>
    </row>
    <row r="475" spans="1:12" ht="15" x14ac:dyDescent="0.25">
      <c r="A475" s="25"/>
      <c r="B475" s="16"/>
      <c r="C475" s="11"/>
      <c r="D475" s="92" t="s">
        <v>173</v>
      </c>
      <c r="E475" s="128" t="s">
        <v>180</v>
      </c>
      <c r="F475" s="72">
        <v>170</v>
      </c>
      <c r="G475" s="75">
        <v>1.1299999999999999</v>
      </c>
      <c r="H475" s="75">
        <v>0</v>
      </c>
      <c r="I475" s="76">
        <v>8.5</v>
      </c>
      <c r="J475" s="75">
        <v>43.07</v>
      </c>
      <c r="K475" s="52"/>
      <c r="L475" s="80">
        <v>53.84</v>
      </c>
    </row>
    <row r="476" spans="1:12" ht="15" x14ac:dyDescent="0.25">
      <c r="A476" s="25"/>
      <c r="B476" s="16"/>
      <c r="C476" s="11"/>
      <c r="D476" s="7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SUM(F472:F478)</f>
        <v>550</v>
      </c>
      <c r="G479" s="21">
        <f t="shared" ref="G479" si="300">SUM(G472:G478)</f>
        <v>17.5</v>
      </c>
      <c r="H479" s="21">
        <f t="shared" ref="H479" si="301">SUM(H472:H478)</f>
        <v>16.599999999999998</v>
      </c>
      <c r="I479" s="21">
        <f t="shared" ref="I479" si="302">SUM(I472:I478)</f>
        <v>76.430000000000007</v>
      </c>
      <c r="J479" s="21">
        <f t="shared" ref="J479" si="303">SUM(J472:J478)</f>
        <v>474.68</v>
      </c>
      <c r="K479" s="27">
        <v>0</v>
      </c>
      <c r="L479" s="66">
        <f t="shared" ref="L479:L521" si="304">SUM(L472:L478)</f>
        <v>160</v>
      </c>
    </row>
    <row r="480" spans="1:12" ht="15" x14ac:dyDescent="0.25">
      <c r="A480" s="28">
        <f>A472</f>
        <v>2</v>
      </c>
      <c r="B480" s="14">
        <f>B472</f>
        <v>5</v>
      </c>
      <c r="C480" s="10" t="s">
        <v>25</v>
      </c>
      <c r="D480" s="12" t="s">
        <v>24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6"/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6"/>
      <c r="B483" s="18"/>
      <c r="C483" s="8"/>
      <c r="D483" s="19" t="s">
        <v>39</v>
      </c>
      <c r="E483" s="9"/>
      <c r="F483" s="21">
        <f>SUM(F480:F482)</f>
        <v>0</v>
      </c>
      <c r="G483" s="21">
        <f t="shared" ref="G483" si="305">SUM(G480:G482)</f>
        <v>0</v>
      </c>
      <c r="H483" s="21">
        <f t="shared" ref="H483" si="306">SUM(H480:H482)</f>
        <v>0</v>
      </c>
      <c r="I483" s="21">
        <f t="shared" ref="I483" si="307">SUM(I480:I482)</f>
        <v>0</v>
      </c>
      <c r="J483" s="21">
        <f t="shared" ref="J483" si="308">SUM(J480:J482)</f>
        <v>0</v>
      </c>
      <c r="K483" s="27">
        <v>0</v>
      </c>
      <c r="L483" s="21">
        <f t="shared" ref="L483" ca="1" si="309">SUM(L480:L488)</f>
        <v>0</v>
      </c>
    </row>
    <row r="484" spans="1:12" ht="15" x14ac:dyDescent="0.25">
      <c r="A484" s="28">
        <f>A472</f>
        <v>2</v>
      </c>
      <c r="B484" s="14">
        <f>B472</f>
        <v>5</v>
      </c>
      <c r="C484" s="10" t="s">
        <v>26</v>
      </c>
      <c r="D484" s="7" t="s">
        <v>27</v>
      </c>
      <c r="E484" s="58" t="s">
        <v>146</v>
      </c>
      <c r="F484" s="60">
        <v>60</v>
      </c>
      <c r="G484" s="62">
        <v>0.56000000000000005</v>
      </c>
      <c r="H484" s="62">
        <v>5.97</v>
      </c>
      <c r="I484" s="64">
        <v>2.27</v>
      </c>
      <c r="J484" s="62">
        <v>65.55</v>
      </c>
      <c r="K484" s="52" t="s">
        <v>174</v>
      </c>
      <c r="L484" s="62">
        <v>39.08</v>
      </c>
    </row>
    <row r="485" spans="1:12" ht="38.25" x14ac:dyDescent="0.25">
      <c r="A485" s="25"/>
      <c r="B485" s="16"/>
      <c r="C485" s="11"/>
      <c r="D485" s="7" t="s">
        <v>28</v>
      </c>
      <c r="E485" s="97" t="s">
        <v>89</v>
      </c>
      <c r="F485" s="61">
        <v>210</v>
      </c>
      <c r="G485" s="63">
        <v>4.0199999999999996</v>
      </c>
      <c r="H485" s="63">
        <v>2.88</v>
      </c>
      <c r="I485" s="65">
        <v>14.08</v>
      </c>
      <c r="J485" s="63">
        <v>119.68</v>
      </c>
      <c r="K485" s="52" t="s">
        <v>90</v>
      </c>
      <c r="L485" s="63">
        <v>34.520000000000003</v>
      </c>
    </row>
    <row r="486" spans="1:12" ht="25.5" x14ac:dyDescent="0.25">
      <c r="A486" s="25"/>
      <c r="B486" s="16"/>
      <c r="C486" s="11"/>
      <c r="D486" s="7" t="s">
        <v>29</v>
      </c>
      <c r="E486" s="59" t="s">
        <v>80</v>
      </c>
      <c r="F486" s="61">
        <v>200</v>
      </c>
      <c r="G486" s="63">
        <v>15.5</v>
      </c>
      <c r="H486" s="63">
        <v>14.2</v>
      </c>
      <c r="I486" s="65">
        <v>40.299999999999997</v>
      </c>
      <c r="J486" s="63">
        <v>341.9</v>
      </c>
      <c r="K486" s="104" t="s">
        <v>175</v>
      </c>
      <c r="L486" s="63">
        <v>103.48</v>
      </c>
    </row>
    <row r="487" spans="1:12" ht="15" x14ac:dyDescent="0.25">
      <c r="A487" s="25"/>
      <c r="B487" s="16"/>
      <c r="C487" s="11"/>
      <c r="D487" s="7" t="s">
        <v>30</v>
      </c>
      <c r="E487" s="59"/>
      <c r="F487" s="61"/>
      <c r="G487" s="63"/>
      <c r="H487" s="63"/>
      <c r="I487" s="65"/>
      <c r="J487" s="63"/>
      <c r="K487" s="52"/>
      <c r="L487" s="63"/>
    </row>
    <row r="488" spans="1:12" ht="15" x14ac:dyDescent="0.25">
      <c r="A488" s="25"/>
      <c r="B488" s="16"/>
      <c r="C488" s="11"/>
      <c r="D488" s="7" t="s">
        <v>31</v>
      </c>
      <c r="E488" s="59" t="s">
        <v>81</v>
      </c>
      <c r="F488" s="61">
        <v>200</v>
      </c>
      <c r="G488" s="63">
        <v>0.54</v>
      </c>
      <c r="H488" s="63">
        <v>0.11</v>
      </c>
      <c r="I488" s="65">
        <v>24.83</v>
      </c>
      <c r="J488" s="63">
        <v>102.37</v>
      </c>
      <c r="K488" s="52" t="s">
        <v>108</v>
      </c>
      <c r="L488" s="63">
        <v>47.54</v>
      </c>
    </row>
    <row r="489" spans="1:12" ht="15" x14ac:dyDescent="0.25">
      <c r="A489" s="25"/>
      <c r="B489" s="16"/>
      <c r="C489" s="11"/>
      <c r="D489" s="7" t="s">
        <v>32</v>
      </c>
      <c r="E489" s="59" t="s">
        <v>52</v>
      </c>
      <c r="F489" s="61">
        <v>30</v>
      </c>
      <c r="G489" s="63">
        <v>2.0099999999999998</v>
      </c>
      <c r="H489" s="63">
        <v>0.24</v>
      </c>
      <c r="I489" s="65">
        <v>14.49</v>
      </c>
      <c r="J489" s="63">
        <v>71.400000000000006</v>
      </c>
      <c r="K489" s="52"/>
      <c r="L489" s="63">
        <v>7.11</v>
      </c>
    </row>
    <row r="490" spans="1:12" ht="15" x14ac:dyDescent="0.25">
      <c r="A490" s="25"/>
      <c r="B490" s="16"/>
      <c r="C490" s="11"/>
      <c r="D490" s="7" t="s">
        <v>33</v>
      </c>
      <c r="E490" s="59" t="s">
        <v>51</v>
      </c>
      <c r="F490" s="61">
        <v>30</v>
      </c>
      <c r="G490" s="63">
        <v>1.98</v>
      </c>
      <c r="H490" s="63">
        <v>0.33</v>
      </c>
      <c r="I490" s="65">
        <v>12.3</v>
      </c>
      <c r="J490" s="63">
        <v>61.8</v>
      </c>
      <c r="K490" s="52"/>
      <c r="L490" s="63">
        <v>6.27</v>
      </c>
    </row>
    <row r="491" spans="1:12" ht="15" x14ac:dyDescent="0.25">
      <c r="A491" s="25"/>
      <c r="B491" s="16"/>
      <c r="C491" s="11"/>
      <c r="D491" s="6"/>
      <c r="E491" s="59"/>
      <c r="F491" s="61"/>
      <c r="G491" s="63"/>
      <c r="H491" s="63"/>
      <c r="I491" s="65"/>
      <c r="J491" s="63"/>
      <c r="K491" s="52"/>
      <c r="L491" s="63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6"/>
      <c r="B493" s="18"/>
      <c r="C493" s="8"/>
      <c r="D493" s="19" t="s">
        <v>39</v>
      </c>
      <c r="E493" s="9"/>
      <c r="F493" s="21">
        <f>SUM(F484:F492)</f>
        <v>730</v>
      </c>
      <c r="G493" s="21">
        <f t="shared" ref="G493" si="310">SUM(G484:G492)</f>
        <v>24.609999999999996</v>
      </c>
      <c r="H493" s="21">
        <f t="shared" ref="H493" si="311">SUM(H484:H492)</f>
        <v>23.729999999999993</v>
      </c>
      <c r="I493" s="21">
        <f t="shared" ref="I493" si="312">SUM(I484:I492)</f>
        <v>108.26999999999998</v>
      </c>
      <c r="J493" s="21">
        <f t="shared" ref="J493" si="313">SUM(J484:J492)</f>
        <v>762.69999999999993</v>
      </c>
      <c r="K493" s="27">
        <v>0</v>
      </c>
      <c r="L493" s="66">
        <f>SUM(L484:L490)</f>
        <v>238</v>
      </c>
    </row>
    <row r="494" spans="1:12" ht="15" x14ac:dyDescent="0.25">
      <c r="A494" s="28">
        <f>A472</f>
        <v>2</v>
      </c>
      <c r="B494" s="14">
        <f>B472</f>
        <v>5</v>
      </c>
      <c r="C494" s="10" t="s">
        <v>34</v>
      </c>
      <c r="D494" s="12" t="s">
        <v>35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12" t="s">
        <v>31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6"/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6"/>
      <c r="B498" s="18"/>
      <c r="C498" s="8"/>
      <c r="D498" s="19" t="s">
        <v>39</v>
      </c>
      <c r="E498" s="9"/>
      <c r="F498" s="21">
        <f>SUM(F494:F497)</f>
        <v>0</v>
      </c>
      <c r="G498" s="21">
        <f t="shared" ref="G498" si="314">SUM(G494:G497)</f>
        <v>0</v>
      </c>
      <c r="H498" s="21">
        <f t="shared" ref="H498" si="315">SUM(H494:H497)</f>
        <v>0</v>
      </c>
      <c r="I498" s="21">
        <f t="shared" ref="I498" si="316">SUM(I494:I497)</f>
        <v>0</v>
      </c>
      <c r="J498" s="21">
        <f t="shared" ref="J498" si="317">SUM(J494:J497)</f>
        <v>0</v>
      </c>
      <c r="K498" s="27">
        <v>0</v>
      </c>
      <c r="L498" s="21">
        <v>0</v>
      </c>
    </row>
    <row r="499" spans="1:12" ht="15" x14ac:dyDescent="0.25">
      <c r="A499" s="28">
        <f>A472</f>
        <v>2</v>
      </c>
      <c r="B499" s="14">
        <f>B472</f>
        <v>5</v>
      </c>
      <c r="C499" s="10" t="s">
        <v>36</v>
      </c>
      <c r="D499" s="7" t="s">
        <v>21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7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7" t="s">
        <v>31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7" t="s">
        <v>23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6"/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6"/>
      <c r="B505" s="18"/>
      <c r="C505" s="8"/>
      <c r="D505" s="19" t="s">
        <v>39</v>
      </c>
      <c r="E505" s="9"/>
      <c r="F505" s="21">
        <f>SUM(F499:F504)</f>
        <v>0</v>
      </c>
      <c r="G505" s="21">
        <f t="shared" ref="G505" si="318">SUM(G499:G504)</f>
        <v>0</v>
      </c>
      <c r="H505" s="21">
        <f t="shared" ref="H505" si="319">SUM(H499:H504)</f>
        <v>0</v>
      </c>
      <c r="I505" s="21">
        <f t="shared" ref="I505" si="320">SUM(I499:I504)</f>
        <v>0</v>
      </c>
      <c r="J505" s="21">
        <f t="shared" ref="J505" si="321">SUM(J499:J504)</f>
        <v>0</v>
      </c>
      <c r="K505" s="27">
        <v>0</v>
      </c>
      <c r="L505" s="21">
        <f t="shared" ref="L505" ca="1" si="322">SUM(L499:L507)</f>
        <v>0</v>
      </c>
    </row>
    <row r="506" spans="1:12" ht="15" x14ac:dyDescent="0.25">
      <c r="A506" s="28">
        <f>A472</f>
        <v>2</v>
      </c>
      <c r="B506" s="14">
        <f>B472</f>
        <v>5</v>
      </c>
      <c r="C506" s="10" t="s">
        <v>37</v>
      </c>
      <c r="D506" s="12" t="s">
        <v>38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12" t="s">
        <v>35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12" t="s">
        <v>31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12" t="s">
        <v>24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6"/>
      <c r="B512" s="18"/>
      <c r="C512" s="8"/>
      <c r="D512" s="20" t="s">
        <v>39</v>
      </c>
      <c r="E512" s="9"/>
      <c r="F512" s="21">
        <f>SUM(F506:F511)</f>
        <v>0</v>
      </c>
      <c r="G512" s="21">
        <f t="shared" ref="G512" si="323">SUM(G506:G511)</f>
        <v>0</v>
      </c>
      <c r="H512" s="21">
        <f t="shared" ref="H512" si="324">SUM(H506:H511)</f>
        <v>0</v>
      </c>
      <c r="I512" s="21">
        <f t="shared" ref="I512" si="325">SUM(I506:I511)</f>
        <v>0</v>
      </c>
      <c r="J512" s="21">
        <f t="shared" ref="J512" si="326">SUM(J506:J511)</f>
        <v>0</v>
      </c>
      <c r="K512" s="27">
        <v>0</v>
      </c>
      <c r="L512" s="21">
        <f t="shared" ref="L512" ca="1" si="327">SUM(L506:L514)</f>
        <v>0</v>
      </c>
    </row>
    <row r="513" spans="1:12" ht="15.75" customHeight="1" x14ac:dyDescent="0.2">
      <c r="A513" s="31">
        <f>A472</f>
        <v>2</v>
      </c>
      <c r="B513" s="32">
        <f>B472</f>
        <v>5</v>
      </c>
      <c r="C513" s="130" t="s">
        <v>4</v>
      </c>
      <c r="D513" s="131"/>
      <c r="E513" s="33"/>
      <c r="F513" s="34">
        <f>F479+F483+F493+F498+F505+F512</f>
        <v>1280</v>
      </c>
      <c r="G513" s="34">
        <f t="shared" ref="G513" si="328">G479+G483+G493+G498+G505+G512</f>
        <v>42.11</v>
      </c>
      <c r="H513" s="34">
        <f t="shared" ref="H513" si="329">H479+H483+H493+H498+H505+H512</f>
        <v>40.329999999999991</v>
      </c>
      <c r="I513" s="34">
        <f t="shared" ref="I513" si="330">I479+I483+I493+I498+I505+I512</f>
        <v>184.7</v>
      </c>
      <c r="J513" s="34">
        <f t="shared" ref="J513" si="331">J479+J483+J493+J498+J505+J512</f>
        <v>1237.3799999999999</v>
      </c>
      <c r="K513" s="35">
        <v>0</v>
      </c>
      <c r="L513" s="82">
        <f>L493+L479</f>
        <v>398</v>
      </c>
    </row>
    <row r="514" spans="1:12" ht="15" x14ac:dyDescent="0.25">
      <c r="A514" s="22">
        <v>2</v>
      </c>
      <c r="B514" s="23">
        <v>6</v>
      </c>
      <c r="C514" s="24" t="s">
        <v>20</v>
      </c>
      <c r="D514" s="5" t="s">
        <v>21</v>
      </c>
      <c r="E514" s="47"/>
      <c r="F514" s="48"/>
      <c r="G514" s="48"/>
      <c r="H514" s="48"/>
      <c r="I514" s="48"/>
      <c r="J514" s="48"/>
      <c r="K514" s="49"/>
      <c r="L514" s="48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7" t="s">
        <v>22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7" t="s">
        <v>23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7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SUM(F514:F520)</f>
        <v>0</v>
      </c>
      <c r="G521" s="21">
        <f t="shared" ref="G521" si="332">SUM(G514:G520)</f>
        <v>0</v>
      </c>
      <c r="H521" s="21">
        <f t="shared" ref="H521" si="333">SUM(H514:H520)</f>
        <v>0</v>
      </c>
      <c r="I521" s="21">
        <f t="shared" ref="I521" si="334">SUM(I514:I520)</f>
        <v>0</v>
      </c>
      <c r="J521" s="21">
        <f t="shared" ref="J521" si="335">SUM(J514:J520)</f>
        <v>0</v>
      </c>
      <c r="K521" s="27">
        <v>0</v>
      </c>
      <c r="L521" s="21">
        <f t="shared" si="304"/>
        <v>0</v>
      </c>
    </row>
    <row r="522" spans="1:12" ht="15" x14ac:dyDescent="0.25">
      <c r="A522" s="28">
        <f>A514</f>
        <v>2</v>
      </c>
      <c r="B522" s="14">
        <f>B514</f>
        <v>6</v>
      </c>
      <c r="C522" s="10" t="s">
        <v>25</v>
      </c>
      <c r="D522" s="12" t="s">
        <v>24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6"/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6"/>
      <c r="B525" s="18"/>
      <c r="C525" s="8"/>
      <c r="D525" s="19" t="s">
        <v>39</v>
      </c>
      <c r="E525" s="9"/>
      <c r="F525" s="21">
        <f>SUM(F522:F524)</f>
        <v>0</v>
      </c>
      <c r="G525" s="21">
        <f t="shared" ref="G525" si="336">SUM(G522:G524)</f>
        <v>0</v>
      </c>
      <c r="H525" s="21">
        <f t="shared" ref="H525" si="337">SUM(H522:H524)</f>
        <v>0</v>
      </c>
      <c r="I525" s="21">
        <f t="shared" ref="I525" si="338">SUM(I522:I524)</f>
        <v>0</v>
      </c>
      <c r="J525" s="21">
        <f t="shared" ref="J525" si="339">SUM(J522:J524)</f>
        <v>0</v>
      </c>
      <c r="K525" s="27">
        <v>0</v>
      </c>
      <c r="L525" s="21">
        <f t="shared" ref="L525" ca="1" si="340">SUM(L522:L530)</f>
        <v>0</v>
      </c>
    </row>
    <row r="526" spans="1:12" ht="15" x14ac:dyDescent="0.25">
      <c r="A526" s="28">
        <f>A514</f>
        <v>2</v>
      </c>
      <c r="B526" s="14">
        <f>B514</f>
        <v>6</v>
      </c>
      <c r="C526" s="10" t="s">
        <v>26</v>
      </c>
      <c r="D526" s="7" t="s">
        <v>27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28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29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7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7" t="s">
        <v>31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7" t="s">
        <v>32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7" t="s">
        <v>33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6"/>
      <c r="B535" s="18"/>
      <c r="C535" s="8"/>
      <c r="D535" s="19" t="s">
        <v>39</v>
      </c>
      <c r="E535" s="9"/>
      <c r="F535" s="21">
        <f>SUM(F526:F534)</f>
        <v>0</v>
      </c>
      <c r="G535" s="21">
        <f t="shared" ref="G535" si="341">SUM(G526:G534)</f>
        <v>0</v>
      </c>
      <c r="H535" s="21">
        <f t="shared" ref="H535" si="342">SUM(H526:H534)</f>
        <v>0</v>
      </c>
      <c r="I535" s="21">
        <f t="shared" ref="I535" si="343">SUM(I526:I534)</f>
        <v>0</v>
      </c>
      <c r="J535" s="21">
        <f t="shared" ref="J535" si="344">SUM(J526:J534)</f>
        <v>0</v>
      </c>
      <c r="K535" s="27">
        <v>0</v>
      </c>
      <c r="L535" s="21">
        <f t="shared" ref="L535" ca="1" si="345">SUM(L532:L540)</f>
        <v>0</v>
      </c>
    </row>
    <row r="536" spans="1:12" ht="15" x14ac:dyDescent="0.25">
      <c r="A536" s="28">
        <f>A514</f>
        <v>2</v>
      </c>
      <c r="B536" s="14">
        <f>B514</f>
        <v>6</v>
      </c>
      <c r="C536" s="10" t="s">
        <v>34</v>
      </c>
      <c r="D536" s="12" t="s">
        <v>35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12" t="s">
        <v>31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6"/>
      <c r="B540" s="18"/>
      <c r="C540" s="8"/>
      <c r="D540" s="19" t="s">
        <v>39</v>
      </c>
      <c r="E540" s="9"/>
      <c r="F540" s="21">
        <f>SUM(F536:F539)</f>
        <v>0</v>
      </c>
      <c r="G540" s="21">
        <f t="shared" ref="G540" si="346">SUM(G536:G539)</f>
        <v>0</v>
      </c>
      <c r="H540" s="21">
        <f t="shared" ref="H540" si="347">SUM(H536:H539)</f>
        <v>0</v>
      </c>
      <c r="I540" s="21">
        <f t="shared" ref="I540" si="348">SUM(I536:I539)</f>
        <v>0</v>
      </c>
      <c r="J540" s="21">
        <f t="shared" ref="J540" si="349">SUM(J536:J539)</f>
        <v>0</v>
      </c>
      <c r="K540" s="27">
        <v>0</v>
      </c>
      <c r="L540" s="21">
        <f t="shared" ref="L540" ca="1" si="350">SUM(L533:L539)</f>
        <v>0</v>
      </c>
    </row>
    <row r="541" spans="1:12" ht="15" x14ac:dyDescent="0.25">
      <c r="A541" s="28">
        <f>A514</f>
        <v>2</v>
      </c>
      <c r="B541" s="14">
        <f>B514</f>
        <v>6</v>
      </c>
      <c r="C541" s="10" t="s">
        <v>36</v>
      </c>
      <c r="D541" s="7" t="s">
        <v>21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7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7" t="s">
        <v>31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7" t="s">
        <v>23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6"/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6"/>
      <c r="B547" s="18"/>
      <c r="C547" s="8"/>
      <c r="D547" s="19" t="s">
        <v>39</v>
      </c>
      <c r="E547" s="9"/>
      <c r="F547" s="21">
        <f>SUM(F541:F546)</f>
        <v>0</v>
      </c>
      <c r="G547" s="21">
        <f t="shared" ref="G547" si="351">SUM(G541:G546)</f>
        <v>0</v>
      </c>
      <c r="H547" s="21">
        <f t="shared" ref="H547" si="352">SUM(H541:H546)</f>
        <v>0</v>
      </c>
      <c r="I547" s="21">
        <f t="shared" ref="I547" si="353">SUM(I541:I546)</f>
        <v>0</v>
      </c>
      <c r="J547" s="21">
        <f t="shared" ref="J547" si="354">SUM(J541:J546)</f>
        <v>0</v>
      </c>
      <c r="K547" s="27">
        <v>0</v>
      </c>
      <c r="L547" s="21">
        <f t="shared" ref="L547" ca="1" si="355">SUM(L541:L549)</f>
        <v>0</v>
      </c>
    </row>
    <row r="548" spans="1:12" ht="15" x14ac:dyDescent="0.25">
      <c r="A548" s="28">
        <f>A514</f>
        <v>2</v>
      </c>
      <c r="B548" s="14">
        <f>B514</f>
        <v>6</v>
      </c>
      <c r="C548" s="10" t="s">
        <v>37</v>
      </c>
      <c r="D548" s="12" t="s">
        <v>38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12" t="s">
        <v>35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12" t="s">
        <v>31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12" t="s">
        <v>24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6"/>
      <c r="B554" s="18"/>
      <c r="C554" s="8"/>
      <c r="D554" s="20" t="s">
        <v>39</v>
      </c>
      <c r="E554" s="9"/>
      <c r="F554" s="21">
        <f>SUM(F548:F553)</f>
        <v>0</v>
      </c>
      <c r="G554" s="21">
        <f t="shared" ref="G554" si="356">SUM(G548:G553)</f>
        <v>0</v>
      </c>
      <c r="H554" s="21">
        <f t="shared" ref="H554" si="357">SUM(H548:H553)</f>
        <v>0</v>
      </c>
      <c r="I554" s="21">
        <f t="shared" ref="I554" si="358">SUM(I548:I553)</f>
        <v>0</v>
      </c>
      <c r="J554" s="21">
        <f t="shared" ref="J554" si="359">SUM(J548:J553)</f>
        <v>0</v>
      </c>
      <c r="K554" s="27">
        <v>0</v>
      </c>
      <c r="L554" s="21">
        <f t="shared" ref="L554" ca="1" si="360">SUM(L548:L556)</f>
        <v>0</v>
      </c>
    </row>
    <row r="555" spans="1:12" ht="15.75" customHeight="1" x14ac:dyDescent="0.2">
      <c r="A555" s="31">
        <f>A514</f>
        <v>2</v>
      </c>
      <c r="B555" s="32">
        <f>B514</f>
        <v>6</v>
      </c>
      <c r="C555" s="130" t="s">
        <v>4</v>
      </c>
      <c r="D555" s="131"/>
      <c r="E555" s="33"/>
      <c r="F555" s="34">
        <f>F521+F525+F535+F540+F547+F554</f>
        <v>0</v>
      </c>
      <c r="G555" s="34">
        <f t="shared" ref="G555" si="361">G521+G525+G535+G540+G547+G554</f>
        <v>0</v>
      </c>
      <c r="H555" s="34">
        <f t="shared" ref="H555" si="362">H521+H525+H535+H540+H547+H554</f>
        <v>0</v>
      </c>
      <c r="I555" s="34">
        <f t="shared" ref="I555" si="363">I521+I525+I535+I540+I547+I554</f>
        <v>0</v>
      </c>
      <c r="J555" s="34">
        <f t="shared" ref="J555" si="364">J521+J525+J535+J540+J547+J554</f>
        <v>0</v>
      </c>
      <c r="K555" s="35">
        <v>0</v>
      </c>
      <c r="L555" s="34">
        <f t="shared" ref="L555" ca="1" si="365">L521+L525+L535+L540+L547+L554</f>
        <v>0</v>
      </c>
    </row>
    <row r="556" spans="1:12" ht="15" x14ac:dyDescent="0.25">
      <c r="A556" s="22">
        <v>2</v>
      </c>
      <c r="B556" s="23">
        <v>7</v>
      </c>
      <c r="C556" s="24" t="s">
        <v>20</v>
      </c>
      <c r="D556" s="5" t="s">
        <v>21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7" t="s">
        <v>22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7" t="s">
        <v>23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7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SUM(F556:F562)</f>
        <v>0</v>
      </c>
      <c r="G563" s="21">
        <f t="shared" ref="G563" si="366">SUM(G556:G562)</f>
        <v>0</v>
      </c>
      <c r="H563" s="21">
        <f t="shared" ref="H563" si="367">SUM(H556:H562)</f>
        <v>0</v>
      </c>
      <c r="I563" s="21">
        <f t="shared" ref="I563" si="368">SUM(I556:I562)</f>
        <v>0</v>
      </c>
      <c r="J563" s="21">
        <f t="shared" ref="J563" si="369">SUM(J556:J562)</f>
        <v>0</v>
      </c>
      <c r="K563" s="27">
        <v>0</v>
      </c>
      <c r="L563" s="21">
        <f t="shared" ref="L563" si="370">SUM(L556:L562)</f>
        <v>0</v>
      </c>
    </row>
    <row r="564" spans="1:12" ht="15" x14ac:dyDescent="0.25">
      <c r="A564" s="28">
        <f>A556</f>
        <v>2</v>
      </c>
      <c r="B564" s="14">
        <f>B556</f>
        <v>7</v>
      </c>
      <c r="C564" s="10" t="s">
        <v>25</v>
      </c>
      <c r="D564" s="12" t="s">
        <v>24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6"/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6"/>
      <c r="B567" s="18"/>
      <c r="C567" s="8"/>
      <c r="D567" s="19" t="s">
        <v>39</v>
      </c>
      <c r="E567" s="9"/>
      <c r="F567" s="21">
        <f>SUM(F564:F566)</f>
        <v>0</v>
      </c>
      <c r="G567" s="21">
        <f t="shared" ref="G567" si="371">SUM(G564:G566)</f>
        <v>0</v>
      </c>
      <c r="H567" s="21">
        <f t="shared" ref="H567" si="372">SUM(H564:H566)</f>
        <v>0</v>
      </c>
      <c r="I567" s="21">
        <f t="shared" ref="I567" si="373">SUM(I564:I566)</f>
        <v>0</v>
      </c>
      <c r="J567" s="21">
        <f t="shared" ref="J567" si="374">SUM(J564:J566)</f>
        <v>0</v>
      </c>
      <c r="K567" s="27">
        <v>0</v>
      </c>
      <c r="L567" s="21">
        <f t="shared" ref="L567" ca="1" si="375">SUM(L564:L572)</f>
        <v>0</v>
      </c>
    </row>
    <row r="568" spans="1:12" ht="15" x14ac:dyDescent="0.25">
      <c r="A568" s="28">
        <f>A556</f>
        <v>2</v>
      </c>
      <c r="B568" s="14">
        <f>B556</f>
        <v>7</v>
      </c>
      <c r="C568" s="10" t="s">
        <v>26</v>
      </c>
      <c r="D568" s="7" t="s">
        <v>27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28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29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7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7" t="s">
        <v>31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7" t="s">
        <v>32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7" t="s">
        <v>33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6"/>
      <c r="B577" s="18"/>
      <c r="C577" s="8"/>
      <c r="D577" s="19" t="s">
        <v>39</v>
      </c>
      <c r="E577" s="9"/>
      <c r="F577" s="21">
        <f>SUM(F568:F576)</f>
        <v>0</v>
      </c>
      <c r="G577" s="21">
        <f t="shared" ref="G577" si="376">SUM(G568:G576)</f>
        <v>0</v>
      </c>
      <c r="H577" s="21">
        <f t="shared" ref="H577" si="377">SUM(H568:H576)</f>
        <v>0</v>
      </c>
      <c r="I577" s="21">
        <f t="shared" ref="I577" si="378">SUM(I568:I576)</f>
        <v>0</v>
      </c>
      <c r="J577" s="21">
        <f t="shared" ref="J577" si="379">SUM(J568:J576)</f>
        <v>0</v>
      </c>
      <c r="K577" s="27">
        <v>0</v>
      </c>
      <c r="L577" s="21">
        <f t="shared" ref="L577" ca="1" si="380">SUM(L574:L582)</f>
        <v>0</v>
      </c>
    </row>
    <row r="578" spans="1:12" ht="15" x14ac:dyDescent="0.25">
      <c r="A578" s="28">
        <f>A556</f>
        <v>2</v>
      </c>
      <c r="B578" s="14">
        <f>B556</f>
        <v>7</v>
      </c>
      <c r="C578" s="10" t="s">
        <v>34</v>
      </c>
      <c r="D578" s="12" t="s">
        <v>35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12" t="s">
        <v>31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6"/>
      <c r="B582" s="18"/>
      <c r="C582" s="8"/>
      <c r="D582" s="19" t="s">
        <v>39</v>
      </c>
      <c r="E582" s="9"/>
      <c r="F582" s="21">
        <f>SUM(F578:F581)</f>
        <v>0</v>
      </c>
      <c r="G582" s="21">
        <f t="shared" ref="G582" si="381">SUM(G578:G581)</f>
        <v>0</v>
      </c>
      <c r="H582" s="21">
        <f t="shared" ref="H582" si="382">SUM(H578:H581)</f>
        <v>0</v>
      </c>
      <c r="I582" s="21">
        <f t="shared" ref="I582" si="383">SUM(I578:I581)</f>
        <v>0</v>
      </c>
      <c r="J582" s="21">
        <f t="shared" ref="J582" si="384">SUM(J578:J581)</f>
        <v>0</v>
      </c>
      <c r="K582" s="27">
        <v>0</v>
      </c>
      <c r="L582" s="21">
        <f t="shared" ref="L582" ca="1" si="385">SUM(L575:L581)</f>
        <v>0</v>
      </c>
    </row>
    <row r="583" spans="1:12" ht="15" x14ac:dyDescent="0.25">
      <c r="A583" s="28">
        <f>A556</f>
        <v>2</v>
      </c>
      <c r="B583" s="14">
        <f>B556</f>
        <v>7</v>
      </c>
      <c r="C583" s="10" t="s">
        <v>36</v>
      </c>
      <c r="D583" s="7" t="s">
        <v>21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7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7" t="s">
        <v>31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7" t="s">
        <v>23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6"/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6"/>
      <c r="B589" s="18"/>
      <c r="C589" s="8"/>
      <c r="D589" s="19" t="s">
        <v>39</v>
      </c>
      <c r="E589" s="9"/>
      <c r="F589" s="21">
        <f>SUM(F583:F588)</f>
        <v>0</v>
      </c>
      <c r="G589" s="21">
        <f t="shared" ref="G589" si="386">SUM(G583:G588)</f>
        <v>0</v>
      </c>
      <c r="H589" s="21">
        <f t="shared" ref="H589" si="387">SUM(H583:H588)</f>
        <v>0</v>
      </c>
      <c r="I589" s="21">
        <f t="shared" ref="I589" si="388">SUM(I583:I588)</f>
        <v>0</v>
      </c>
      <c r="J589" s="21">
        <f t="shared" ref="J589" si="389">SUM(J583:J588)</f>
        <v>0</v>
      </c>
      <c r="K589" s="27">
        <v>0</v>
      </c>
      <c r="L589" s="21">
        <f t="shared" ref="L589" ca="1" si="390">SUM(L583:L591)</f>
        <v>0</v>
      </c>
    </row>
    <row r="590" spans="1:12" ht="15" x14ac:dyDescent="0.25">
      <c r="A590" s="28">
        <f>A556</f>
        <v>2</v>
      </c>
      <c r="B590" s="14">
        <f>B556</f>
        <v>7</v>
      </c>
      <c r="C590" s="10" t="s">
        <v>37</v>
      </c>
      <c r="D590" s="12" t="s">
        <v>38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12" t="s">
        <v>35</v>
      </c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12" t="s">
        <v>31</v>
      </c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5"/>
      <c r="B593" s="16"/>
      <c r="C593" s="11"/>
      <c r="D593" s="12" t="s">
        <v>24</v>
      </c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5"/>
      <c r="B594" s="16"/>
      <c r="C594" s="11"/>
      <c r="D594" s="6"/>
      <c r="E594" s="50"/>
      <c r="F594" s="51"/>
      <c r="G594" s="51"/>
      <c r="H594" s="51"/>
      <c r="I594" s="51"/>
      <c r="J594" s="51"/>
      <c r="K594" s="52"/>
      <c r="L594" s="51"/>
    </row>
    <row r="595" spans="1:12" ht="15" x14ac:dyDescent="0.25">
      <c r="A595" s="25"/>
      <c r="B595" s="16"/>
      <c r="C595" s="11"/>
      <c r="D595" s="6"/>
      <c r="E595" s="50"/>
      <c r="F595" s="51"/>
      <c r="G595" s="51"/>
      <c r="H595" s="51"/>
      <c r="I595" s="51"/>
      <c r="J595" s="51"/>
      <c r="K595" s="52"/>
      <c r="L595" s="51"/>
    </row>
    <row r="596" spans="1:12" ht="15" x14ac:dyDescent="0.25">
      <c r="A596" s="26"/>
      <c r="B596" s="18"/>
      <c r="C596" s="8"/>
      <c r="D596" s="20" t="s">
        <v>39</v>
      </c>
      <c r="E596" s="9"/>
      <c r="F596" s="21">
        <f>SUM(F590:F595)</f>
        <v>0</v>
      </c>
      <c r="G596" s="21">
        <f t="shared" ref="G596" si="391">SUM(G590:G595)</f>
        <v>0</v>
      </c>
      <c r="H596" s="21">
        <f t="shared" ref="H596" si="392">SUM(H590:H595)</f>
        <v>0</v>
      </c>
      <c r="I596" s="21">
        <f t="shared" ref="I596" si="393">SUM(I590:I595)</f>
        <v>0</v>
      </c>
      <c r="J596" s="21">
        <f t="shared" ref="J596" si="394">SUM(J590:J595)</f>
        <v>0</v>
      </c>
      <c r="K596" s="27">
        <v>0</v>
      </c>
      <c r="L596" s="21">
        <f t="shared" ref="L596" ca="1" si="395">SUM(L590:L598)</f>
        <v>0</v>
      </c>
    </row>
    <row r="597" spans="1:12" ht="15" x14ac:dyDescent="0.2">
      <c r="A597" s="37">
        <f>A556</f>
        <v>2</v>
      </c>
      <c r="B597" s="38">
        <f>B556</f>
        <v>7</v>
      </c>
      <c r="C597" s="135" t="s">
        <v>4</v>
      </c>
      <c r="D597" s="136"/>
      <c r="E597" s="39"/>
      <c r="F597" s="40">
        <f>F563+F567+F577+F582+F589+F596</f>
        <v>0</v>
      </c>
      <c r="G597" s="40">
        <f t="shared" ref="G597" si="396">G563+G567+G577+G582+G589+G596</f>
        <v>0</v>
      </c>
      <c r="H597" s="40">
        <f t="shared" ref="H597" si="397">H563+H567+H577+H582+H589+H596</f>
        <v>0</v>
      </c>
      <c r="I597" s="40">
        <f t="shared" ref="I597" si="398">I563+I567+I577+I582+I589+I596</f>
        <v>0</v>
      </c>
      <c r="J597" s="40">
        <f t="shared" ref="J597" si="399">J563+J567+J577+J582+J589+J596</f>
        <v>0</v>
      </c>
      <c r="K597" s="41">
        <v>0</v>
      </c>
      <c r="L597" s="34">
        <f ca="1">L563+L567+L577+L582+L589+L596</f>
        <v>0</v>
      </c>
    </row>
    <row r="598" spans="1:12" x14ac:dyDescent="0.2">
      <c r="A598" s="29"/>
      <c r="B598" s="30"/>
      <c r="C598" s="137" t="s">
        <v>5</v>
      </c>
      <c r="D598" s="137"/>
      <c r="E598" s="137"/>
      <c r="F598" s="42">
        <f>(F47+F89+F133+F175+F216+F258+F300+F343+F385+F429+F471+F513+F555+F597)/(IF(F47=0,0,1)+IF(F89=0,0,1)+IF(F133=0,0,1)+IF(F175=0,0,1)+IF(F216=0,0,1)+IF(F258=0,0,1)+IF(F300=0,0,1)+IF(F343=0,0,1)+IF(F385=0,0,1)+IF(F429=0,0,1)+IF(F471=0,0,1)+IF(F513=0,0,1)+IF(F555=0,0,1)+IF(F597=0,0,1))</f>
        <v>1301.5999999999999</v>
      </c>
      <c r="G598" s="42">
        <f>(G47+G89+G133+G175+G216+G258+G300+G343+G385+G429+G471+G513+G555+G597)/(IF(G47=0,0,1)+IF(G89=0,0,1)+IF(G133=0,0,1)+IF(G175=0,0,1)+IF(G216=0,0,1)+IF(G258=0,0,1)+IF(G300=0,0,1)+IF(G343=0,0,1)+IF(G385=0,0,1)+IF(G429=0,0,1)+IF(G471=0,0,1)+IF(G513=0,0,1)+IF(G555=0,0,1)+IF(G597=0,0,1))</f>
        <v>43.115000000000002</v>
      </c>
      <c r="H598" s="42">
        <f>(H47+H89+H133+H175+H216+H258+H300+H343+H385+H429+H471+H513+H555+H597)/(IF(H47=0,0,1)+IF(H89=0,0,1)+IF(H133=0,0,1)+IF(H175=0,0,1)+IF(H216=0,0,1)+IF(H258=0,0,1)+IF(H300=0,0,1)+IF(H343=0,0,1)+IF(H385=0,0,1)+IF(H429=0,0,1)+IF(H471=0,0,1)+IF(H513=0,0,1)+IF(H555=0,0,1)+IF(H597=0,0,1))</f>
        <v>43.856999999999992</v>
      </c>
      <c r="I598" s="42">
        <f>(I47+I89+I133+I175+I216+I258+I300+I343+I385+I429+I471+I513+I555+I597)/(IF(I47=0,0,1)+IF(I89=0,0,1)+IF(I133=0,0,1)+IF(I175=0,0,1)+IF(I216=0,0,1)+IF(I258=0,0,1)+IF(I300=0,0,1)+IF(I343=0,0,1)+IF(I385=0,0,1)+IF(I429=0,0,1)+IF(I471=0,0,1)+IF(I513=0,0,1)+IF(I555=0,0,1)+IF(I597=0,0,1))</f>
        <v>181.59799999999998</v>
      </c>
      <c r="J598" s="42">
        <f>(J47+J89+J133+J175+J216+J258+J300+J343+J385+J429+J471+J513+J555+J597)/(IF(J47=0,0,1)+IF(J89=0,0,1)+IF(J133=0,0,1)+IF(J175=0,0,1)+IF(J216=0,0,1)+IF(J258=0,0,1)+IF(J300=0,0,1)+IF(J343=0,0,1)+IF(J385=0,0,1)+IF(J429=0,0,1)+IF(J471=0,0,1)+IF(J513=0,0,1)+IF(J555=0,0,1)+IF(J597=0,0,1))</f>
        <v>1308.5539999999996</v>
      </c>
      <c r="K598" s="42"/>
      <c r="L598" s="42" t="e">
        <f ca="1">(L47+L89+L133+L175+L216+L258+L300+L343+L385+L429+L471+L513+L555+L597)/(IF(L47=0,0,1)+IF(L89=0,0,1)+IF(L133=0,0,1)+IF(L175=0,0,1)+IF(L216=0,0,1)+IF(L258=0,0,1)+IF(L300=0,0,1)+IF(L343=0,0,1)+IF(L385=0,0,1)+IF(L429=0,0,1)+IF(L471=0,0,1)+IF(L513=0,0,1)+IF(L555=0,0,1)+IF(L597=0,0,1))</f>
        <v>#DIV/0!</v>
      </c>
    </row>
  </sheetData>
  <mergeCells count="18">
    <mergeCell ref="C597:D597"/>
    <mergeCell ref="C598:E598"/>
    <mergeCell ref="C343:D343"/>
    <mergeCell ref="C385:D385"/>
    <mergeCell ref="C429:D429"/>
    <mergeCell ref="C471:D471"/>
    <mergeCell ref="C513:D513"/>
    <mergeCell ref="C555:D555"/>
    <mergeCell ref="C300:D300"/>
    <mergeCell ref="C47:D47"/>
    <mergeCell ref="C1:E1"/>
    <mergeCell ref="H1:K1"/>
    <mergeCell ref="H2:K2"/>
    <mergeCell ref="C89:D89"/>
    <mergeCell ref="C133:D133"/>
    <mergeCell ref="C175:D175"/>
    <mergeCell ref="C216:D216"/>
    <mergeCell ref="C258:D2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ODJIN</cp:lastModifiedBy>
  <dcterms:created xsi:type="dcterms:W3CDTF">2022-05-16T14:23:56Z</dcterms:created>
  <dcterms:modified xsi:type="dcterms:W3CDTF">2023-12-06T05:54:10Z</dcterms:modified>
</cp:coreProperties>
</file>